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top\TODO 2025 NUEVO\"/>
    </mc:Choice>
  </mc:AlternateContent>
  <bookViews>
    <workbookView xWindow="0" yWindow="0" windowWidth="25170" windowHeight="9960"/>
  </bookViews>
  <sheets>
    <sheet name="PACC - SNCC.F.053" sheetId="1" r:id="rId1"/>
  </sheets>
  <calcPr calcId="162913"/>
</workbook>
</file>

<file path=xl/calcChain.xml><?xml version="1.0" encoding="utf-8"?>
<calcChain xmlns="http://schemas.openxmlformats.org/spreadsheetml/2006/main">
  <c r="J11" i="1" l="1"/>
  <c r="J97" i="1"/>
  <c r="K97" i="1" s="1"/>
  <c r="N97" i="1" s="1"/>
  <c r="J12" i="1"/>
  <c r="K12" i="1" s="1"/>
  <c r="N12" i="1" s="1"/>
  <c r="J13" i="1"/>
  <c r="K13" i="1" s="1"/>
  <c r="N13" i="1" s="1"/>
  <c r="J14" i="1"/>
  <c r="J15" i="1"/>
  <c r="K15" i="1" s="1"/>
  <c r="N15" i="1" s="1"/>
  <c r="J16" i="1"/>
  <c r="K16" i="1" s="1"/>
  <c r="N16" i="1" s="1"/>
  <c r="J17" i="1"/>
  <c r="K17" i="1" s="1"/>
  <c r="N17" i="1" s="1"/>
  <c r="J18" i="1"/>
  <c r="K18" i="1" s="1"/>
  <c r="N18" i="1" s="1"/>
  <c r="J19" i="1"/>
  <c r="K19" i="1" s="1"/>
  <c r="N19" i="1" s="1"/>
  <c r="J20" i="1"/>
  <c r="K20" i="1" s="1"/>
  <c r="N20" i="1" s="1"/>
  <c r="J21" i="1"/>
  <c r="K21" i="1" s="1"/>
  <c r="N21" i="1" s="1"/>
  <c r="J22" i="1"/>
  <c r="J23" i="1"/>
  <c r="J24" i="1"/>
  <c r="K24" i="1" s="1"/>
  <c r="N24" i="1" s="1"/>
  <c r="J25" i="1"/>
  <c r="K25" i="1" s="1"/>
  <c r="N25" i="1" s="1"/>
  <c r="J26" i="1"/>
  <c r="K26" i="1" s="1"/>
  <c r="N26" i="1" s="1"/>
  <c r="J27" i="1"/>
  <c r="K27" i="1" s="1"/>
  <c r="N27" i="1" s="1"/>
  <c r="J28" i="1"/>
  <c r="K28" i="1" s="1"/>
  <c r="N28" i="1" s="1"/>
  <c r="J29" i="1"/>
  <c r="K29" i="1" s="1"/>
  <c r="N29" i="1" s="1"/>
  <c r="J30" i="1"/>
  <c r="K30" i="1" s="1"/>
  <c r="N30" i="1" s="1"/>
  <c r="J31" i="1"/>
  <c r="K31" i="1" s="1"/>
  <c r="N31" i="1" s="1"/>
  <c r="J32" i="1"/>
  <c r="K32" i="1" s="1"/>
  <c r="N32" i="1" s="1"/>
  <c r="J33" i="1"/>
  <c r="K33" i="1" s="1"/>
  <c r="N33" i="1" s="1"/>
  <c r="J34" i="1"/>
  <c r="K34" i="1" s="1"/>
  <c r="N34" i="1" s="1"/>
  <c r="J35" i="1"/>
  <c r="K35" i="1" s="1"/>
  <c r="N35" i="1" s="1"/>
  <c r="J36" i="1"/>
  <c r="K36" i="1" s="1"/>
  <c r="N36" i="1" s="1"/>
  <c r="J37" i="1"/>
  <c r="K37" i="1" s="1"/>
  <c r="N37" i="1" s="1"/>
  <c r="J38" i="1"/>
  <c r="K38" i="1" s="1"/>
  <c r="N38" i="1" s="1"/>
  <c r="J39" i="1"/>
  <c r="K39" i="1" s="1"/>
  <c r="N39" i="1" s="1"/>
  <c r="J40" i="1"/>
  <c r="J41" i="1"/>
  <c r="K41" i="1" s="1"/>
  <c r="N41" i="1" s="1"/>
  <c r="J42" i="1"/>
  <c r="K42" i="1" s="1"/>
  <c r="N42" i="1" s="1"/>
  <c r="J43" i="1"/>
  <c r="J44" i="1"/>
  <c r="J45" i="1"/>
  <c r="K45" i="1" s="1"/>
  <c r="N45" i="1" s="1"/>
  <c r="J46" i="1"/>
  <c r="K46" i="1" s="1"/>
  <c r="N46" i="1" s="1"/>
  <c r="J47" i="1"/>
  <c r="K47" i="1" s="1"/>
  <c r="N47" i="1" s="1"/>
  <c r="J48" i="1"/>
  <c r="K48" i="1" s="1"/>
  <c r="N48" i="1" s="1"/>
  <c r="J49" i="1"/>
  <c r="K49" i="1" s="1"/>
  <c r="N49" i="1" s="1"/>
  <c r="J50" i="1"/>
  <c r="J51" i="1"/>
  <c r="K51" i="1" s="1"/>
  <c r="N51" i="1" s="1"/>
  <c r="J52" i="1"/>
  <c r="K52" i="1" s="1"/>
  <c r="N52" i="1" s="1"/>
  <c r="J53" i="1"/>
  <c r="K53" i="1" s="1"/>
  <c r="N53" i="1" s="1"/>
  <c r="J54" i="1"/>
  <c r="J55" i="1"/>
  <c r="K55" i="1" s="1"/>
  <c r="N55" i="1" s="1"/>
  <c r="J56" i="1"/>
  <c r="K56" i="1" s="1"/>
  <c r="N56" i="1" s="1"/>
  <c r="J57" i="1"/>
  <c r="K57" i="1" s="1"/>
  <c r="N57" i="1" s="1"/>
  <c r="J58" i="1"/>
  <c r="K58" i="1" s="1"/>
  <c r="N58" i="1" s="1"/>
  <c r="J59" i="1"/>
  <c r="K59" i="1" s="1"/>
  <c r="N59" i="1" s="1"/>
  <c r="J60" i="1"/>
  <c r="K60" i="1" s="1"/>
  <c r="N60" i="1" s="1"/>
  <c r="J61" i="1"/>
  <c r="K61" i="1" s="1"/>
  <c r="N61" i="1" s="1"/>
  <c r="J62" i="1"/>
  <c r="K62" i="1" s="1"/>
  <c r="N62" i="1" s="1"/>
  <c r="J63" i="1"/>
  <c r="K63" i="1" s="1"/>
  <c r="N63" i="1" s="1"/>
  <c r="J64" i="1"/>
  <c r="K64" i="1" s="1"/>
  <c r="N64" i="1" s="1"/>
  <c r="J65" i="1"/>
  <c r="K65" i="1" s="1"/>
  <c r="N65" i="1" s="1"/>
  <c r="J66" i="1"/>
  <c r="K66" i="1" s="1"/>
  <c r="N66" i="1" s="1"/>
  <c r="J67" i="1"/>
  <c r="K67" i="1" s="1"/>
  <c r="N67" i="1" s="1"/>
  <c r="J68" i="1"/>
  <c r="K68" i="1" s="1"/>
  <c r="N68" i="1" s="1"/>
  <c r="J69" i="1"/>
  <c r="K69" i="1" s="1"/>
  <c r="N69" i="1" s="1"/>
  <c r="J70" i="1"/>
  <c r="K70" i="1" s="1"/>
  <c r="N70" i="1" s="1"/>
  <c r="J71" i="1"/>
  <c r="K71" i="1" s="1"/>
  <c r="N71" i="1" s="1"/>
  <c r="J72" i="1"/>
  <c r="K72" i="1" s="1"/>
  <c r="N72" i="1" s="1"/>
  <c r="J73" i="1"/>
  <c r="K73" i="1" s="1"/>
  <c r="N73" i="1" s="1"/>
  <c r="J74" i="1"/>
  <c r="K74" i="1" s="1"/>
  <c r="N74" i="1" s="1"/>
  <c r="J75" i="1"/>
  <c r="K75" i="1" s="1"/>
  <c r="N75" i="1" s="1"/>
  <c r="J76" i="1"/>
  <c r="K76" i="1" s="1"/>
  <c r="N76" i="1" s="1"/>
  <c r="J77" i="1"/>
  <c r="K77" i="1" s="1"/>
  <c r="N77" i="1" s="1"/>
  <c r="J78" i="1"/>
  <c r="K78" i="1" s="1"/>
  <c r="N78" i="1" s="1"/>
  <c r="J79" i="1"/>
  <c r="K79" i="1" s="1"/>
  <c r="N79" i="1" s="1"/>
  <c r="J80" i="1"/>
  <c r="K80" i="1" s="1"/>
  <c r="N80" i="1" s="1"/>
  <c r="J81" i="1"/>
  <c r="K81" i="1" s="1"/>
  <c r="N81" i="1" s="1"/>
  <c r="J82" i="1"/>
  <c r="K82" i="1" s="1"/>
  <c r="N82" i="1" s="1"/>
  <c r="J83" i="1"/>
  <c r="K83" i="1" s="1"/>
  <c r="N83" i="1" s="1"/>
  <c r="J84" i="1"/>
  <c r="K84" i="1" s="1"/>
  <c r="N84" i="1" s="1"/>
  <c r="J85" i="1"/>
  <c r="K85" i="1" s="1"/>
  <c r="N85" i="1" s="1"/>
  <c r="J86" i="1"/>
  <c r="K86" i="1" s="1"/>
  <c r="N86" i="1" s="1"/>
  <c r="J87" i="1"/>
  <c r="K87" i="1" s="1"/>
  <c r="N87" i="1" s="1"/>
  <c r="J88" i="1"/>
  <c r="K88" i="1" s="1"/>
  <c r="N88" i="1" s="1"/>
  <c r="J89" i="1"/>
  <c r="K89" i="1" s="1"/>
  <c r="N89" i="1" s="1"/>
  <c r="J90" i="1"/>
  <c r="K90" i="1" s="1"/>
  <c r="N90" i="1" s="1"/>
  <c r="J91" i="1"/>
  <c r="K91" i="1" s="1"/>
  <c r="N91" i="1" s="1"/>
  <c r="J92" i="1"/>
  <c r="K92" i="1" s="1"/>
  <c r="N92" i="1" s="1"/>
  <c r="J93" i="1"/>
  <c r="K93" i="1" s="1"/>
  <c r="N93" i="1" s="1"/>
  <c r="J94" i="1"/>
  <c r="K94" i="1" s="1"/>
  <c r="N94" i="1" s="1"/>
  <c r="J95" i="1"/>
  <c r="K95" i="1" s="1"/>
  <c r="N95" i="1" s="1"/>
  <c r="J96" i="1"/>
  <c r="K96" i="1" s="1"/>
  <c r="N96" i="1" s="1"/>
  <c r="K11" i="1"/>
  <c r="K23" i="1"/>
  <c r="N23" i="1" s="1"/>
  <c r="K54" i="1"/>
  <c r="N54" i="1" s="1"/>
  <c r="K14" i="1"/>
  <c r="N14" i="1" s="1"/>
  <c r="K50" i="1"/>
  <c r="N50" i="1" s="1"/>
  <c r="K40" i="1"/>
  <c r="N40" i="1" s="1"/>
  <c r="K44" i="1"/>
  <c r="N44" i="1" s="1"/>
  <c r="K22" i="1"/>
  <c r="N22" i="1" s="1"/>
  <c r="K43" i="1"/>
  <c r="N43" i="1" s="1"/>
  <c r="K98" i="1" l="1"/>
  <c r="N98" i="1" s="1"/>
  <c r="N11" i="1"/>
</calcChain>
</file>

<file path=xl/sharedStrings.xml><?xml version="1.0" encoding="utf-8"?>
<sst xmlns="http://schemas.openxmlformats.org/spreadsheetml/2006/main" count="777" uniqueCount="437">
  <si>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</si>
  <si>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</si>
  <si>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</si>
  <si>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</si>
  <si>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</si>
  <si>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</si>
  <si>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</si>
  <si>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</si>
  <si>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</si>
  <si>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</si>
  <si>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</si>
  <si>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</si>
  <si>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</si>
  <si>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</si>
  <si>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</si>
  <si>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</si>
  <si>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</si>
  <si>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</si>
  <si>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</si>
  <si>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</si>
  <si>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</si>
  <si>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</si>
  <si>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</si>
  <si>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</si>
  <si>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</si>
  <si>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</si>
  <si>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</si>
  <si>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</si>
  <si>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</si>
  <si>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</si>
  <si>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</si>
  <si>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</si>
  <si>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</si>
  <si>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</si>
  <si>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</si>
  <si>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</si>
  <si>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</si>
  <si>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</si>
  <si>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</si>
  <si>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</si>
  <si>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</si>
  <si>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</si>
  <si>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</si>
  <si>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</si>
  <si>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</si>
  <si>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</si>
  <si>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</si>
  <si>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</si>
  <si>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</si>
  <si>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</si>
  <si>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</si>
  <si>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</si>
  <si>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</si>
  <si>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</si>
  <si>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</si>
  <si>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</si>
  <si>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</si>
  <si>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</si>
  <si>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</si>
  <si>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</si>
  <si>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</si>
  <si>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</si>
  <si>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</si>
  <si>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</si>
  <si>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</si>
  <si>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</si>
  <si>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</si>
  <si>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</si>
  <si>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</si>
  <si>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</si>
  <si>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</si>
  <si>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</si>
  <si>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</si>
  <si>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</si>
  <si>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</si>
  <si>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</si>
  <si>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</si>
  <si>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</si>
  <si>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</si>
  <si>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</si>
  <si>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</si>
  <si>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</si>
  <si>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</si>
  <si>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</si>
  <si>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</si>
  <si>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</si>
  <si>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</si>
  <si>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</si>
  <si>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</si>
  <si>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</si>
  <si>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</si>
  <si>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2517 - Componentes y sistemas de transporte</t>
  </si>
  <si>
    <t>2519 - Equipo para servicios de transporte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</si>
  <si>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</si>
  <si>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</si>
  <si>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</si>
  <si>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</si>
  <si>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</si>
  <si>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</si>
  <si>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</si>
  <si>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</si>
  <si>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</si>
  <si>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</si>
  <si>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</si>
  <si>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</si>
  <si>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</si>
  <si>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</si>
  <si>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</si>
  <si>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</si>
  <si>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</si>
  <si>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</si>
  <si>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</si>
  <si>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</si>
  <si>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</si>
  <si>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</si>
  <si>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</si>
  <si>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</si>
  <si>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</si>
  <si>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</si>
  <si>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</si>
  <si>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</si>
  <si>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</si>
  <si>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</si>
  <si>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</si>
  <si>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</si>
  <si>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</si>
  <si>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</si>
  <si>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</si>
  <si>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</si>
  <si>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</si>
  <si>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</si>
  <si>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</si>
  <si>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</si>
  <si>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</si>
  <si>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</si>
  <si>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</si>
  <si>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</si>
  <si>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</si>
  <si>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</si>
  <si>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</si>
  <si>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</si>
  <si>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</si>
  <si>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</si>
  <si>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</si>
  <si>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</si>
  <si>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</si>
  <si>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</si>
  <si>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</si>
  <si>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</si>
  <si>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</si>
  <si>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</si>
  <si>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</si>
  <si>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</si>
  <si>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</si>
  <si>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</si>
  <si>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</si>
  <si>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</si>
  <si>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</si>
  <si>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</si>
  <si>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</si>
  <si>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</si>
  <si>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</si>
  <si>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</si>
  <si>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</si>
  <si>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</si>
  <si>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</si>
  <si>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</si>
  <si>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</si>
  <si>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</si>
  <si>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</si>
  <si>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</si>
  <si>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</si>
  <si>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</si>
  <si>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</si>
  <si>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</si>
  <si>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</si>
  <si>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</si>
  <si>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</si>
  <si>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</si>
  <si>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</si>
  <si>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</si>
  <si>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</si>
  <si>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</si>
  <si>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</si>
  <si>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</si>
  <si>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</si>
  <si>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</si>
  <si>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</si>
  <si>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</si>
  <si>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</si>
  <si>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</si>
  <si>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</si>
  <si>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</si>
  <si>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</si>
  <si>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</si>
  <si>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</si>
  <si>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</si>
  <si>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</si>
  <si>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</si>
  <si>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</si>
  <si>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</si>
  <si>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</si>
  <si>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</si>
  <si>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</si>
  <si>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</si>
  <si>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</si>
  <si>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</si>
  <si>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</si>
  <si>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</si>
  <si>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</si>
  <si>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</si>
  <si>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</si>
  <si>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</si>
  <si>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</si>
  <si>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</si>
  <si>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</si>
  <si>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</si>
  <si>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</si>
  <si>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</si>
  <si>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</si>
  <si>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</si>
  <si>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</si>
  <si>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</si>
  <si>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</si>
  <si>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</si>
  <si>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</si>
  <si>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</si>
  <si>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</si>
  <si>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</si>
  <si>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</si>
  <si>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</si>
  <si>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</si>
  <si>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</si>
  <si>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</si>
  <si>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</si>
  <si>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</si>
  <si>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</si>
  <si>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</si>
  <si>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</si>
  <si>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</si>
  <si>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</si>
  <si>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</si>
  <si>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</si>
  <si>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</si>
  <si>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</si>
  <si>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</si>
  <si>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</si>
  <si>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</si>
  <si>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</si>
  <si>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</si>
  <si>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</si>
  <si>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</si>
  <si>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</si>
  <si>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</si>
  <si>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</si>
  <si>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</si>
  <si>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</si>
  <si>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</si>
  <si>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</si>
  <si>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</si>
  <si>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</si>
  <si>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</si>
  <si>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</si>
  <si>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</si>
  <si>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</si>
  <si>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</si>
  <si>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</si>
  <si>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</si>
  <si>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</si>
  <si>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</si>
  <si>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</si>
  <si>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</si>
  <si>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</si>
  <si>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</si>
  <si>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</si>
  <si>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</si>
  <si>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</si>
  <si>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</si>
  <si>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</si>
  <si>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</si>
  <si>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</si>
  <si>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</si>
  <si>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</si>
  <si>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</si>
  <si>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</si>
  <si>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</si>
  <si>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</si>
  <si>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</si>
  <si>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</si>
  <si>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</si>
  <si>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</si>
  <si>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</si>
  <si>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</si>
  <si>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</si>
  <si>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</si>
  <si>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</si>
  <si>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</si>
  <si>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</si>
  <si>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</si>
  <si>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</si>
  <si>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</si>
  <si>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</si>
  <si>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</si>
  <si>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</si>
  <si>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</si>
  <si>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</si>
  <si>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</si>
  <si>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</si>
  <si>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</si>
  <si>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</si>
  <si>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</si>
  <si>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</si>
  <si>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</si>
  <si>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</si>
  <si>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</si>
  <si>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</si>
  <si>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</si>
  <si>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</si>
  <si>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</si>
  <si>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</si>
  <si>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</si>
  <si>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</si>
  <si>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</si>
  <si>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</si>
  <si>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</si>
  <si>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</si>
  <si>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</si>
  <si>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</si>
  <si>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</si>
  <si>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</si>
  <si>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</si>
  <si>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 xml:space="preserve">GRAPAS </t>
  </si>
  <si>
    <t>FOLDERS</t>
  </si>
  <si>
    <t xml:space="preserve">BOLIGRAFOS </t>
  </si>
  <si>
    <t xml:space="preserve">SOBRES MANILA </t>
  </si>
  <si>
    <t>TIGERAS</t>
  </si>
  <si>
    <t xml:space="preserve">CLIPS PARA PAPEL </t>
  </si>
  <si>
    <t xml:space="preserve">SACAGRASPAS </t>
  </si>
  <si>
    <t xml:space="preserve">RESALTADORES </t>
  </si>
  <si>
    <t xml:space="preserve">MARCADORES </t>
  </si>
  <si>
    <t xml:space="preserve">TONER PARA IMPRESORAS </t>
  </si>
  <si>
    <t xml:space="preserve">CINTA TRANSPARENTE </t>
  </si>
  <si>
    <t>SEPARADORES</t>
  </si>
  <si>
    <t>PEGAMENTO  STICK</t>
  </si>
  <si>
    <t>TINTA DE SELLO</t>
  </si>
  <si>
    <t xml:space="preserve">FLUIDO DE CORRECCION </t>
  </si>
  <si>
    <t>CONTENEDORES O DISPENSADORES DE CLIP</t>
  </si>
  <si>
    <t>GRAPADORAS</t>
  </si>
  <si>
    <t>CINTA DOBLE FAZ</t>
  </si>
  <si>
    <t>GAS LICUADO DE PETROLEO</t>
  </si>
  <si>
    <t>DESINFECTGANTEW PARA PISO</t>
  </si>
  <si>
    <t>LIMPIADORES O QUITA MANCHA GALON</t>
  </si>
  <si>
    <t xml:space="preserve">DETERGENTE EN POLVO </t>
  </si>
  <si>
    <t>LIMPIA CRISTALES</t>
  </si>
  <si>
    <t>LIMPIADORES DE PROPOSITO GENERAL 1GL (GLORO)</t>
  </si>
  <si>
    <t xml:space="preserve">TRAPEADORES DE PISO </t>
  </si>
  <si>
    <t>ESCOBA</t>
  </si>
  <si>
    <t xml:space="preserve">BOLSA DE BASURA </t>
  </si>
  <si>
    <t>ESPONJA PARA FREGAR</t>
  </si>
  <si>
    <t xml:space="preserve">PRODUCTOS LAVA PLATOS </t>
  </si>
  <si>
    <t>PEPEL TOALLA MANOS</t>
  </si>
  <si>
    <t>PAPEL TOALLA BOUNTY</t>
  </si>
  <si>
    <t xml:space="preserve">PEPEL HIJIENICO </t>
  </si>
  <si>
    <t>DESINFECTANTE (ALCOHOL)</t>
  </si>
  <si>
    <t>SERVILLETAS</t>
  </si>
  <si>
    <t>AGUA DE BOTELLON</t>
  </si>
  <si>
    <t>AMBIENTADOR EN SPRAY</t>
  </si>
  <si>
    <t xml:space="preserve">BOTELLAS DE AGUA </t>
  </si>
  <si>
    <t>CAFÉ</t>
  </si>
  <si>
    <t>4C ICE TEA</t>
  </si>
  <si>
    <t>AZUCAR</t>
  </si>
  <si>
    <t>VASO DE PAPEL CONO</t>
  </si>
  <si>
    <t>VASO DE PAPEL 10 ONZA</t>
  </si>
  <si>
    <t>VASO DE PAPEL 8 ONCA</t>
  </si>
  <si>
    <t>VASO DE PAPEL 3 ONZA</t>
  </si>
  <si>
    <t xml:space="preserve">PICADERAS TODO TIPO </t>
  </si>
  <si>
    <t>LECHE</t>
  </si>
  <si>
    <t>ALQUILER DE SONIDO DE EVENTOS</t>
  </si>
  <si>
    <t>ALQUILER DE BAMBALINAS</t>
  </si>
  <si>
    <t>ALQUILER DE MANTELES</t>
  </si>
  <si>
    <t xml:space="preserve">ALQUILER DE COPA DE CRISTAL </t>
  </si>
  <si>
    <t>ALQUILER DE DISPENSADOR PLASTICO DE BEBIDA</t>
  </si>
  <si>
    <t>OFRENDA FLORALES PATRIOS</t>
  </si>
  <si>
    <t>CORONA FLORALES FUNEBRE</t>
  </si>
  <si>
    <t xml:space="preserve">CAMBIO DE ACEITE </t>
  </si>
  <si>
    <t xml:space="preserve">COMPRA DE NEUMATICO </t>
  </si>
  <si>
    <t>BIZCOCHO DE CUMPLEAÑOS</t>
  </si>
  <si>
    <t xml:space="preserve">GUANTES DE PROTECCION </t>
  </si>
  <si>
    <t>UPS COMPUTADORA</t>
  </si>
  <si>
    <t>DISCO DURO</t>
  </si>
  <si>
    <t xml:space="preserve">ESCRITORIO DE OFICINA </t>
  </si>
  <si>
    <t>CELULARES</t>
  </si>
  <si>
    <t>LAPTOS LENOVO</t>
  </si>
  <si>
    <t>TRIPODE PARA CAMARA</t>
  </si>
  <si>
    <t xml:space="preserve">ARCHIVERO EN METAL </t>
  </si>
  <si>
    <t>MICROFONO DE SOLAPA</t>
  </si>
  <si>
    <t>CAMARA NIKON Z5 MIRROLESS</t>
  </si>
  <si>
    <t>LENTE NIKON NIKKOR Z 24-70MM F/4 S</t>
  </si>
  <si>
    <t>AIRE ACONDICIONADO DE 18</t>
  </si>
  <si>
    <t xml:space="preserve">TRIPODE PARA BOCINA </t>
  </si>
  <si>
    <t>CARPETA DE BORDADA</t>
  </si>
  <si>
    <t>CAMARA DE VIDEO</t>
  </si>
  <si>
    <t>SILLAS DE VISITAS</t>
  </si>
  <si>
    <t xml:space="preserve">SILLONES DE OFICINA </t>
  </si>
  <si>
    <t>CAJA</t>
  </si>
  <si>
    <t xml:space="preserve">UNIDAD </t>
  </si>
  <si>
    <t>RESMA</t>
  </si>
  <si>
    <t xml:space="preserve">FALDO </t>
  </si>
  <si>
    <t>GALON</t>
  </si>
  <si>
    <t>PAQUETE</t>
  </si>
  <si>
    <t>LIBRA</t>
  </si>
  <si>
    <t>BANDEJAS</t>
  </si>
  <si>
    <t xml:space="preserve">BATERIA DE VEHICULO GOBERNACION </t>
  </si>
  <si>
    <t xml:space="preserve">MANTENIMIENTO DE VEHICULO GOBERNACION </t>
  </si>
  <si>
    <t xml:space="preserve">COMPUTADORAS, MONITOR Y CPU </t>
  </si>
  <si>
    <t>TECLADO Y MOUSE</t>
  </si>
  <si>
    <t xml:space="preserve">IMPRESORA </t>
  </si>
  <si>
    <t>ESCRITORIO DE RECEPCION</t>
  </si>
  <si>
    <t xml:space="preserve">NINGUNA </t>
  </si>
  <si>
    <t>TOTAL</t>
  </si>
  <si>
    <t xml:space="preserve">GOBERNACION PROVINCIAL DE  MONTE PLATA </t>
  </si>
  <si>
    <r>
      <t>PLAN ANUAL DE COMPRAS Y CONTRATACIONES AÑO</t>
    </r>
    <r>
      <rPr>
        <b/>
        <sz val="14"/>
        <color rgb="FFFF0000"/>
        <rFont val="Arial Narrow"/>
        <family val="2"/>
      </rPr>
      <t xml:space="preserve"> 2025</t>
    </r>
  </si>
  <si>
    <t>SOBRES DE CARTA</t>
  </si>
  <si>
    <t>TINTAS PARA IMPRESORAS</t>
  </si>
  <si>
    <t>PAPEL BON 20, 8.5*14</t>
  </si>
  <si>
    <t>PAPEL BON 20, 8.5*11</t>
  </si>
  <si>
    <t>LIBRETA A RAYAS 8.5*11</t>
  </si>
  <si>
    <t>CLIP BILLETEROS 51MM</t>
  </si>
  <si>
    <t>CLIP BILLETEROS 41MM</t>
  </si>
  <si>
    <t>29/072025</t>
  </si>
  <si>
    <t>EXCEL</t>
  </si>
  <si>
    <t xml:space="preserve">Dra. Rafaela Javier Gomera </t>
  </si>
  <si>
    <t xml:space="preserve">Gobernadora Civil Prov. Monte Plata </t>
  </si>
  <si>
    <t>-----------------------------------------------------------------------</t>
  </si>
  <si>
    <t xml:space="preserve">Licda. Cristina Santana </t>
  </si>
  <si>
    <t>------------------------------------------------</t>
  </si>
  <si>
    <r>
      <rPr>
        <b/>
        <sz val="16"/>
        <color theme="1"/>
        <rFont val="Arial Narrow"/>
        <family val="2"/>
      </rPr>
      <t>Contadora</t>
    </r>
    <r>
      <rPr>
        <sz val="16"/>
        <color theme="1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</si>
</sst>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RD$&quot;#,##0.00"/>
    <numFmt numFmtId="165" formatCode="_([$$-1C0A]* #,##0.00_);_([$$-1C0A]* \(#,##0.00\);_([$$-1C0A]* &quot;-&quot;??_);_(@_)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 Narrow"/>
      <family val="2"/>
    </font>
    <font>
      <sz val="16"/>
      <color theme="1"/>
      <name val="Arial Narrow"/>
      <family val="2"/>
    </font>
    <font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38" fontId="6" fillId="0" borderId="1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38" fontId="6" fillId="0" borderId="2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38" fontId="6" fillId="0" borderId="3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2" fillId="3" borderId="14" xfId="0" applyFont="1" applyFill="1" applyBorder="1"/>
    <xf numFmtId="0" fontId="7" fillId="3" borderId="0" xfId="0" applyFont="1" applyFill="1" applyBorder="1"/>
    <xf numFmtId="0" fontId="12" fillId="3" borderId="0" xfId="0" applyFont="1" applyFill="1" applyBorder="1"/>
    <xf numFmtId="0" fontId="6" fillId="3" borderId="16" xfId="0" applyFont="1" applyFill="1" applyBorder="1"/>
    <xf numFmtId="0" fontId="6" fillId="3" borderId="17" xfId="0" applyFont="1" applyFill="1" applyBorder="1"/>
    <xf numFmtId="164" fontId="6" fillId="3" borderId="17" xfId="0" applyNumberFormat="1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/>
    <xf numFmtId="0" fontId="2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4" fillId="3" borderId="0" xfId="0" quotePrefix="1" applyFont="1" applyFill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12" fillId="0" borderId="14" xfId="0" applyFont="1" applyBorder="1"/>
    <xf numFmtId="0" fontId="12" fillId="0" borderId="0" xfId="0" applyFont="1" applyBorder="1"/>
    <xf numFmtId="164" fontId="12" fillId="0" borderId="0" xfId="0" applyNumberFormat="1" applyFont="1" applyBorder="1"/>
    <xf numFmtId="0" fontId="12" fillId="0" borderId="0" xfId="0" applyFont="1" applyBorder="1" applyAlignment="1">
      <alignment horizontal="center"/>
    </xf>
    <xf numFmtId="0" fontId="12" fillId="0" borderId="15" xfId="0" applyFont="1" applyBorder="1"/>
    <xf numFmtId="0" fontId="12" fillId="0" borderId="0" xfId="0" applyFont="1"/>
    <xf numFmtId="0" fontId="13" fillId="0" borderId="0" xfId="0" applyFont="1" applyAlignment="1">
      <alignment horizontal="left"/>
    </xf>
    <xf numFmtId="165" fontId="12" fillId="0" borderId="0" xfId="1" applyNumberFormat="1" applyFont="1" applyBorder="1"/>
    <xf numFmtId="0" fontId="12" fillId="0" borderId="14" xfId="0" applyFont="1" applyBorder="1" applyAlignment="1">
      <alignment wrapText="1"/>
    </xf>
    <xf numFmtId="0" fontId="12" fillId="0" borderId="0" xfId="0" applyFont="1" applyBorder="1" applyAlignment="1">
      <alignment wrapText="1"/>
    </xf>
    <xf numFmtId="164" fontId="12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12" fillId="0" borderId="15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2" fillId="0" borderId="0" xfId="0" applyNumberFormat="1" applyFont="1" applyBorder="1"/>
    <xf numFmtId="0" fontId="12" fillId="0" borderId="0" xfId="0" applyFont="1" applyBorder="1" applyAlignment="1">
      <alignment vertical="center" wrapText="1"/>
    </xf>
    <xf numFmtId="164" fontId="7" fillId="0" borderId="0" xfId="0" applyNumberFormat="1" applyFont="1" applyBorder="1"/>
    <xf numFmtId="0" fontId="12" fillId="3" borderId="0" xfId="0" quotePrefix="1" applyFont="1" applyFill="1" applyBorder="1"/>
    <xf numFmtId="164" fontId="12" fillId="3" borderId="0" xfId="0" applyNumberFormat="1" applyFont="1" applyFill="1" applyBorder="1"/>
    <xf numFmtId="0" fontId="12" fillId="3" borderId="0" xfId="0" applyFont="1" applyFill="1" applyBorder="1" applyAlignment="1">
      <alignment horizontal="center"/>
    </xf>
    <xf numFmtId="0" fontId="12" fillId="3" borderId="15" xfId="0" applyFont="1" applyFill="1" applyBorder="1"/>
  </cellXfs>
  <cellStyles count="2">
    <cellStyle name="Moneda" xfId="1" builtinId="4"/>
    <cellStyle name="Normal" xfId="0" builtinId="0"/>
  </cellStyles>
  <dxfs count="18"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13160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O103" totalsRowShown="0" headerRowDxfId="17" dataDxfId="16" tableBorderDxfId="15">
  <autoFilter ref="A10:O103"/>
  <sortState ref="A8:N143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SUM(Tabla1[[#This Row],[PRIMER TRIMESTRE]:[CUARTO TRIMESTRE]])</calculatedColumnFormula>
    </tableColumn>
    <tableColumn id="20" name="PRECIO UNITARIO ESTIMADO" dataDxfId="6"/>
    <tableColumn id="6" name="COSTO TOTAL UNITARIO" dataDxfId="2">
      <calculatedColumnFormula>Tabla1[[#This Row],[PRECIO UNITARIO ESTIMADO]]*Tabla1[[#This Row],[CANTIDAD TOTAL]]</calculatedColumnFormula>
    </tableColumn>
    <tableColumn id="10" name="COSTO TOTAL POR CÓDIGO DE CATÁLOGO DE BIENES Y SERVICIOS (CBS)" dataDxfId="3">
      <calculatedColumnFormula>Tabla1[[#This Row],[COSTO TOTAL UNITARIO]]</calculatedColumnFormula>
    </tableColumn>
    <tableColumn id="14" name=" PROCEDIMIENTO DE SELECCIÓN " dataDxfId="5"/>
    <tableColumn id="17" name="FUENTE DE FINANCIAMIENTO" dataDxfId="0"/>
    <tableColumn id="8" name="VALOR ADQUIRIDO" dataDxfId="1">
      <calculatedColumnFormula>Tabla1[[#This Row],[COSTO TOTAL POR CÓDIGO DE CATÁLOGO DE BIENES Y SERVICIOS (CBS)]]</calculatedColumnFormula>
    </tableColumn>
    <tableColumn id="9" name="OBSERVACIÓN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7"/>
  <sheetViews>
    <sheetView tabSelected="1" zoomScale="60" zoomScaleNormal="60" workbookViewId="0">
      <selection activeCell="O110" sqref="O110"/>
    </sheetView>
  </sheetViews>
  <sheetFormatPr baseColWidth="10" defaultColWidth="11.42578125" defaultRowHeight="18" x14ac:dyDescent="0.25"/>
  <cols>
    <col min="1" max="1" width="52.42578125" style="1" customWidth="1"/>
    <col min="2" max="2" width="60" style="1" customWidth="1"/>
    <col min="3" max="3" width="16.5703125" style="1" customWidth="1"/>
    <col min="4" max="4" width="7.5703125" style="1" customWidth="1"/>
    <col min="5" max="5" width="8" style="1" customWidth="1"/>
    <col min="6" max="7" width="7.42578125" style="1" customWidth="1"/>
    <col min="8" max="8" width="9.42578125" style="1" customWidth="1"/>
    <col min="9" max="9" width="24.28515625" style="1" customWidth="1"/>
    <col min="10" max="10" width="22.140625" style="1" customWidth="1"/>
    <col min="11" max="11" width="21.42578125" style="1" customWidth="1"/>
    <col min="12" max="12" width="27.85546875" style="1" customWidth="1"/>
    <col min="13" max="13" width="9" style="22" customWidth="1"/>
    <col min="14" max="14" width="23.42578125" style="1" customWidth="1"/>
    <col min="15" max="15" width="17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6" t="s">
        <v>25</v>
      </c>
      <c r="N2" s="8" t="s">
        <v>2</v>
      </c>
      <c r="O2" s="9" t="s">
        <v>429</v>
      </c>
    </row>
    <row r="3" spans="1:23" ht="30.75" customHeight="1" x14ac:dyDescent="0.25">
      <c r="A3" s="20"/>
      <c r="N3" s="10" t="s">
        <v>3</v>
      </c>
      <c r="O3" s="23">
        <v>45867</v>
      </c>
    </row>
    <row r="4" spans="1:23" ht="20.25" x14ac:dyDescent="0.3">
      <c r="A4" s="20"/>
      <c r="B4" s="7"/>
      <c r="C4" s="7"/>
      <c r="D4" s="7"/>
      <c r="E4" s="7"/>
      <c r="F4" s="7"/>
      <c r="G4" s="7"/>
      <c r="H4" s="7"/>
      <c r="I4" s="7"/>
      <c r="J4" s="7"/>
      <c r="K4" s="7"/>
      <c r="N4" s="10" t="s">
        <v>4</v>
      </c>
      <c r="O4" s="11" t="s">
        <v>430</v>
      </c>
    </row>
    <row r="5" spans="1:23" ht="17.25" customHeight="1" thickBot="1" x14ac:dyDescent="0.3">
      <c r="A5" s="20"/>
      <c r="N5" s="12" t="s">
        <v>12</v>
      </c>
      <c r="O5" s="13"/>
    </row>
    <row r="6" spans="1:23" ht="29.25" customHeight="1" x14ac:dyDescent="0.3">
      <c r="A6" s="21" t="s">
        <v>420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23" x14ac:dyDescent="0.25">
      <c r="A7" s="19" t="s">
        <v>421</v>
      </c>
      <c r="B7" s="19"/>
    </row>
    <row r="8" spans="1:23" ht="18.75" thickBot="1" x14ac:dyDescent="0.3"/>
    <row r="9" spans="1:23" ht="23.25" customHeight="1" x14ac:dyDescent="0.25">
      <c r="A9" s="24"/>
      <c r="B9" s="25"/>
      <c r="C9" s="26"/>
      <c r="D9" s="16" t="s">
        <v>15</v>
      </c>
      <c r="E9" s="17"/>
      <c r="F9" s="17"/>
      <c r="G9" s="18"/>
      <c r="H9" s="26"/>
      <c r="I9" s="26"/>
      <c r="J9" s="26"/>
      <c r="K9" s="26"/>
      <c r="L9" s="25"/>
      <c r="M9" s="27"/>
      <c r="N9" s="25"/>
      <c r="O9" s="28"/>
    </row>
    <row r="10" spans="1:23" ht="165.75" customHeight="1" x14ac:dyDescent="0.25">
      <c r="A10" s="29" t="s">
        <v>11</v>
      </c>
      <c r="B10" s="14" t="s">
        <v>329</v>
      </c>
      <c r="C10" s="14" t="s">
        <v>0</v>
      </c>
      <c r="D10" s="15" t="s">
        <v>7</v>
      </c>
      <c r="E10" s="15" t="s">
        <v>8</v>
      </c>
      <c r="F10" s="15" t="s">
        <v>9</v>
      </c>
      <c r="G10" s="15" t="s">
        <v>10</v>
      </c>
      <c r="H10" s="14" t="s">
        <v>5</v>
      </c>
      <c r="I10" s="14" t="s">
        <v>16</v>
      </c>
      <c r="J10" s="14" t="s">
        <v>330</v>
      </c>
      <c r="K10" s="14" t="s">
        <v>328</v>
      </c>
      <c r="L10" s="14" t="s">
        <v>19</v>
      </c>
      <c r="M10" s="14" t="s">
        <v>6</v>
      </c>
      <c r="N10" s="14" t="s">
        <v>1</v>
      </c>
      <c r="O10" s="30" t="s">
        <v>13</v>
      </c>
      <c r="Q10" s="5"/>
      <c r="R10" s="5"/>
      <c r="S10" s="5"/>
      <c r="T10" s="5"/>
      <c r="U10" s="5"/>
    </row>
    <row r="11" spans="1:23" s="50" customFormat="1" ht="20.25" x14ac:dyDescent="0.3">
      <c r="A11" s="45" t="s">
        <v>55</v>
      </c>
      <c r="B11" s="46" t="s">
        <v>425</v>
      </c>
      <c r="C11" s="46" t="s">
        <v>406</v>
      </c>
      <c r="D11" s="46">
        <v>24</v>
      </c>
      <c r="E11" s="46">
        <v>24</v>
      </c>
      <c r="F11" s="46">
        <v>24</v>
      </c>
      <c r="G11" s="46">
        <v>24</v>
      </c>
      <c r="H11" s="46">
        <v>96</v>
      </c>
      <c r="I11" s="47">
        <v>325</v>
      </c>
      <c r="J11" s="47">
        <f>Tabla1[[#This Row],[PRECIO UNITARIO ESTIMADO]]*Tabla1[[#This Row],[CANTIDAD TOTAL]]</f>
        <v>31200</v>
      </c>
      <c r="K11" s="47">
        <f>Tabla1[[#This Row],[COSTO TOTAL UNITARIO]]</f>
        <v>31200</v>
      </c>
      <c r="L11" s="46" t="s">
        <v>18</v>
      </c>
      <c r="M11" s="48">
        <v>0</v>
      </c>
      <c r="N11" s="47">
        <f>Tabla1[[#This Row],[COSTO TOTAL POR CÓDIGO DE CATÁLOGO DE BIENES Y SERVICIOS (CBS)]]</f>
        <v>31200</v>
      </c>
      <c r="O11" s="49" t="s">
        <v>418</v>
      </c>
      <c r="T11" s="51" t="s">
        <v>26</v>
      </c>
      <c r="W11" s="50" t="s">
        <v>23</v>
      </c>
    </row>
    <row r="12" spans="1:23" s="50" customFormat="1" ht="20.25" x14ac:dyDescent="0.3">
      <c r="A12" s="45" t="s">
        <v>55</v>
      </c>
      <c r="B12" s="46" t="s">
        <v>424</v>
      </c>
      <c r="C12" s="46" t="s">
        <v>406</v>
      </c>
      <c r="D12" s="46">
        <v>1.5</v>
      </c>
      <c r="E12" s="46">
        <v>1.5</v>
      </c>
      <c r="F12" s="46">
        <v>1.5</v>
      </c>
      <c r="G12" s="46">
        <v>1.5</v>
      </c>
      <c r="H12" s="46">
        <v>6</v>
      </c>
      <c r="I12" s="52">
        <v>425</v>
      </c>
      <c r="J12" s="47">
        <f>Tabla1[[#This Row],[PRECIO UNITARIO ESTIMADO]]*Tabla1[[#This Row],[CANTIDAD TOTAL]]</f>
        <v>2550</v>
      </c>
      <c r="K12" s="47">
        <f>Tabla1[[#This Row],[COSTO TOTAL UNITARIO]]</f>
        <v>2550</v>
      </c>
      <c r="L12" s="46" t="s">
        <v>18</v>
      </c>
      <c r="M12" s="48">
        <v>0</v>
      </c>
      <c r="N12" s="47">
        <f>Tabla1[[#This Row],[COSTO TOTAL POR CÓDIGO DE CATÁLOGO DE BIENES Y SERVICIOS (CBS)]]</f>
        <v>2550</v>
      </c>
      <c r="O12" s="49" t="s">
        <v>418</v>
      </c>
      <c r="T12" s="51" t="s">
        <v>27</v>
      </c>
      <c r="W12" s="50" t="s">
        <v>24</v>
      </c>
    </row>
    <row r="13" spans="1:23" s="50" customFormat="1" ht="20.25" x14ac:dyDescent="0.3">
      <c r="A13" s="45" t="s">
        <v>55</v>
      </c>
      <c r="B13" s="46" t="s">
        <v>426</v>
      </c>
      <c r="C13" s="46" t="s">
        <v>404</v>
      </c>
      <c r="D13" s="46">
        <v>5</v>
      </c>
      <c r="E13" s="46">
        <v>5</v>
      </c>
      <c r="F13" s="46">
        <v>5</v>
      </c>
      <c r="G13" s="46">
        <v>5</v>
      </c>
      <c r="H13" s="46">
        <v>20</v>
      </c>
      <c r="I13" s="52">
        <v>62.5</v>
      </c>
      <c r="J13" s="47">
        <f>Tabla1[[#This Row],[PRECIO UNITARIO ESTIMADO]]*Tabla1[[#This Row],[CANTIDAD TOTAL]]</f>
        <v>1250</v>
      </c>
      <c r="K13" s="47">
        <f>Tabla1[[#This Row],[COSTO TOTAL UNITARIO]]</f>
        <v>1250</v>
      </c>
      <c r="L13" s="46" t="s">
        <v>18</v>
      </c>
      <c r="M13" s="48">
        <v>0</v>
      </c>
      <c r="N13" s="47">
        <f>Tabla1[[#This Row],[COSTO TOTAL POR CÓDIGO DE CATÁLOGO DE BIENES Y SERVICIOS (CBS)]]</f>
        <v>1250</v>
      </c>
      <c r="O13" s="49" t="s">
        <v>418</v>
      </c>
      <c r="T13" s="51" t="s">
        <v>28</v>
      </c>
      <c r="W13" s="50" t="s">
        <v>22</v>
      </c>
    </row>
    <row r="14" spans="1:23" s="50" customFormat="1" ht="20.25" x14ac:dyDescent="0.3">
      <c r="A14" s="45" t="s">
        <v>141</v>
      </c>
      <c r="B14" s="46" t="s">
        <v>331</v>
      </c>
      <c r="C14" s="46" t="s">
        <v>404</v>
      </c>
      <c r="D14" s="46">
        <v>5</v>
      </c>
      <c r="E14" s="46">
        <v>5</v>
      </c>
      <c r="F14" s="46">
        <v>5</v>
      </c>
      <c r="G14" s="46">
        <v>5</v>
      </c>
      <c r="H14" s="46">
        <v>20</v>
      </c>
      <c r="I14" s="52">
        <v>112.5</v>
      </c>
      <c r="J14" s="47">
        <f>Tabla1[[#This Row],[PRECIO UNITARIO ESTIMADO]]*Tabla1[[#This Row],[CANTIDAD TOTAL]]</f>
        <v>2250</v>
      </c>
      <c r="K14" s="47">
        <f>Tabla1[[#This Row],[COSTO TOTAL UNITARIO]]</f>
        <v>2250</v>
      </c>
      <c r="L14" s="46" t="s">
        <v>18</v>
      </c>
      <c r="M14" s="48">
        <v>0</v>
      </c>
      <c r="N14" s="47">
        <f>Tabla1[[#This Row],[COSTO TOTAL POR CÓDIGO DE CATÁLOGO DE BIENES Y SERVICIOS (CBS)]]</f>
        <v>2250</v>
      </c>
      <c r="O14" s="49" t="s">
        <v>418</v>
      </c>
      <c r="T14" s="51" t="s">
        <v>29</v>
      </c>
      <c r="W14" s="50" t="s">
        <v>21</v>
      </c>
    </row>
    <row r="15" spans="1:23" s="50" customFormat="1" ht="20.25" x14ac:dyDescent="0.3">
      <c r="A15" s="45" t="s">
        <v>55</v>
      </c>
      <c r="B15" s="46" t="s">
        <v>332</v>
      </c>
      <c r="C15" s="46" t="s">
        <v>404</v>
      </c>
      <c r="D15" s="46">
        <v>3</v>
      </c>
      <c r="E15" s="46">
        <v>3</v>
      </c>
      <c r="F15" s="46">
        <v>3</v>
      </c>
      <c r="G15" s="46">
        <v>3</v>
      </c>
      <c r="H15" s="46">
        <v>12</v>
      </c>
      <c r="I15" s="52">
        <v>435</v>
      </c>
      <c r="J15" s="47">
        <f>Tabla1[[#This Row],[PRECIO UNITARIO ESTIMADO]]*Tabla1[[#This Row],[CANTIDAD TOTAL]]</f>
        <v>5220</v>
      </c>
      <c r="K15" s="47">
        <f>Tabla1[[#This Row],[COSTO TOTAL UNITARIO]]</f>
        <v>5220</v>
      </c>
      <c r="L15" s="46" t="s">
        <v>18</v>
      </c>
      <c r="M15" s="48">
        <v>0</v>
      </c>
      <c r="N15" s="47">
        <f>Tabla1[[#This Row],[COSTO TOTAL POR CÓDIGO DE CATÁLOGO DE BIENES Y SERVICIOS (CBS)]]</f>
        <v>5220</v>
      </c>
      <c r="O15" s="49" t="s">
        <v>418</v>
      </c>
      <c r="T15" s="51" t="s">
        <v>30</v>
      </c>
      <c r="W15" s="50" t="s">
        <v>20</v>
      </c>
    </row>
    <row r="16" spans="1:23" s="50" customFormat="1" ht="20.25" x14ac:dyDescent="0.3">
      <c r="A16" s="45" t="s">
        <v>55</v>
      </c>
      <c r="B16" s="46" t="s">
        <v>333</v>
      </c>
      <c r="C16" s="46" t="s">
        <v>409</v>
      </c>
      <c r="D16" s="46">
        <v>5</v>
      </c>
      <c r="E16" s="46">
        <v>5</v>
      </c>
      <c r="F16" s="46">
        <v>5</v>
      </c>
      <c r="G16" s="46">
        <v>5</v>
      </c>
      <c r="H16" s="46">
        <v>20</v>
      </c>
      <c r="I16" s="52">
        <v>135</v>
      </c>
      <c r="J16" s="47">
        <f>Tabla1[[#This Row],[PRECIO UNITARIO ESTIMADO]]*Tabla1[[#This Row],[CANTIDAD TOTAL]]</f>
        <v>2700</v>
      </c>
      <c r="K16" s="47">
        <f>Tabla1[[#This Row],[COSTO TOTAL UNITARIO]]</f>
        <v>2700</v>
      </c>
      <c r="L16" s="46" t="s">
        <v>18</v>
      </c>
      <c r="M16" s="48">
        <v>0</v>
      </c>
      <c r="N16" s="47">
        <f>Tabla1[[#This Row],[COSTO TOTAL POR CÓDIGO DE CATÁLOGO DE BIENES Y SERVICIOS (CBS)]]</f>
        <v>2700</v>
      </c>
      <c r="O16" s="49" t="s">
        <v>418</v>
      </c>
      <c r="T16" s="51" t="s">
        <v>31</v>
      </c>
      <c r="W16" s="50" t="s">
        <v>17</v>
      </c>
    </row>
    <row r="17" spans="1:23" s="50" customFormat="1" ht="20.25" x14ac:dyDescent="0.3">
      <c r="A17" s="45" t="s">
        <v>141</v>
      </c>
      <c r="B17" s="46" t="s">
        <v>334</v>
      </c>
      <c r="C17" s="46" t="s">
        <v>404</v>
      </c>
      <c r="D17" s="46">
        <v>1.25</v>
      </c>
      <c r="E17" s="46">
        <v>1.25</v>
      </c>
      <c r="F17" s="46">
        <v>1.25</v>
      </c>
      <c r="G17" s="46">
        <v>1.25</v>
      </c>
      <c r="H17" s="46">
        <v>5</v>
      </c>
      <c r="I17" s="47">
        <v>1360</v>
      </c>
      <c r="J17" s="47">
        <f>Tabla1[[#This Row],[PRECIO UNITARIO ESTIMADO]]*Tabla1[[#This Row],[CANTIDAD TOTAL]]</f>
        <v>6800</v>
      </c>
      <c r="K17" s="47">
        <f>Tabla1[[#This Row],[COSTO TOTAL UNITARIO]]</f>
        <v>6800</v>
      </c>
      <c r="L17" s="46" t="s">
        <v>18</v>
      </c>
      <c r="M17" s="48">
        <v>0</v>
      </c>
      <c r="N17" s="47">
        <f>Tabla1[[#This Row],[COSTO TOTAL POR CÓDIGO DE CATÁLOGO DE BIENES Y SERVICIOS (CBS)]]</f>
        <v>6800</v>
      </c>
      <c r="O17" s="49" t="s">
        <v>418</v>
      </c>
      <c r="T17" s="51" t="s">
        <v>32</v>
      </c>
      <c r="W17" s="50" t="s">
        <v>18</v>
      </c>
    </row>
    <row r="18" spans="1:23" s="50" customFormat="1" ht="20.25" x14ac:dyDescent="0.3">
      <c r="A18" s="45" t="s">
        <v>55</v>
      </c>
      <c r="B18" s="46" t="s">
        <v>422</v>
      </c>
      <c r="C18" s="46" t="s">
        <v>404</v>
      </c>
      <c r="D18" s="46">
        <v>1</v>
      </c>
      <c r="E18" s="46">
        <v>1</v>
      </c>
      <c r="F18" s="46">
        <v>1</v>
      </c>
      <c r="G18" s="46">
        <v>1</v>
      </c>
      <c r="H18" s="46">
        <v>4</v>
      </c>
      <c r="I18" s="47">
        <v>980</v>
      </c>
      <c r="J18" s="47">
        <f>Tabla1[[#This Row],[PRECIO UNITARIO ESTIMADO]]*Tabla1[[#This Row],[CANTIDAD TOTAL]]</f>
        <v>3920</v>
      </c>
      <c r="K18" s="47">
        <f>Tabla1[[#This Row],[COSTO TOTAL UNITARIO]]</f>
        <v>3920</v>
      </c>
      <c r="L18" s="46" t="s">
        <v>18</v>
      </c>
      <c r="M18" s="48">
        <v>0</v>
      </c>
      <c r="N18" s="47">
        <f>Tabla1[[#This Row],[COSTO TOTAL POR CÓDIGO DE CATÁLOGO DE BIENES Y SERVICIOS (CBS)]]</f>
        <v>3920</v>
      </c>
      <c r="O18" s="49" t="s">
        <v>418</v>
      </c>
      <c r="T18" s="51" t="s">
        <v>33</v>
      </c>
    </row>
    <row r="19" spans="1:23" s="50" customFormat="1" ht="20.25" x14ac:dyDescent="0.3">
      <c r="A19" s="45" t="s">
        <v>141</v>
      </c>
      <c r="B19" s="46" t="s">
        <v>335</v>
      </c>
      <c r="C19" s="46" t="s">
        <v>405</v>
      </c>
      <c r="D19" s="46">
        <v>3</v>
      </c>
      <c r="E19" s="46">
        <v>3</v>
      </c>
      <c r="F19" s="46">
        <v>3</v>
      </c>
      <c r="G19" s="46">
        <v>3</v>
      </c>
      <c r="H19" s="46">
        <v>12</v>
      </c>
      <c r="I19" s="47">
        <v>95</v>
      </c>
      <c r="J19" s="47">
        <f>Tabla1[[#This Row],[PRECIO UNITARIO ESTIMADO]]*Tabla1[[#This Row],[CANTIDAD TOTAL]]</f>
        <v>1140</v>
      </c>
      <c r="K19" s="47">
        <f>Tabla1[[#This Row],[COSTO TOTAL UNITARIO]]</f>
        <v>1140</v>
      </c>
      <c r="L19" s="46" t="s">
        <v>18</v>
      </c>
      <c r="M19" s="48">
        <v>0</v>
      </c>
      <c r="N19" s="47">
        <f>Tabla1[[#This Row],[COSTO TOTAL POR CÓDIGO DE CATÁLOGO DE BIENES Y SERVICIOS (CBS)]]</f>
        <v>1140</v>
      </c>
      <c r="O19" s="49" t="s">
        <v>418</v>
      </c>
      <c r="T19" s="51" t="s">
        <v>34</v>
      </c>
    </row>
    <row r="20" spans="1:23" s="50" customFormat="1" ht="20.25" x14ac:dyDescent="0.3">
      <c r="A20" s="45" t="s">
        <v>141</v>
      </c>
      <c r="B20" s="46" t="s">
        <v>427</v>
      </c>
      <c r="C20" s="46" t="s">
        <v>409</v>
      </c>
      <c r="D20" s="46">
        <v>2.5</v>
      </c>
      <c r="E20" s="46">
        <v>2.5</v>
      </c>
      <c r="F20" s="46">
        <v>2.5</v>
      </c>
      <c r="G20" s="46">
        <v>2.5</v>
      </c>
      <c r="H20" s="46">
        <v>10</v>
      </c>
      <c r="I20" s="47">
        <v>185</v>
      </c>
      <c r="J20" s="47">
        <f>Tabla1[[#This Row],[PRECIO UNITARIO ESTIMADO]]*Tabla1[[#This Row],[CANTIDAD TOTAL]]</f>
        <v>1850</v>
      </c>
      <c r="K20" s="47">
        <f>Tabla1[[#This Row],[COSTO TOTAL UNITARIO]]</f>
        <v>1850</v>
      </c>
      <c r="L20" s="46" t="s">
        <v>18</v>
      </c>
      <c r="M20" s="48">
        <v>0</v>
      </c>
      <c r="N20" s="47">
        <f>Tabla1[[#This Row],[COSTO TOTAL POR CÓDIGO DE CATÁLOGO DE BIENES Y SERVICIOS (CBS)]]</f>
        <v>1850</v>
      </c>
      <c r="O20" s="49" t="s">
        <v>418</v>
      </c>
      <c r="T20" s="51" t="s">
        <v>35</v>
      </c>
    </row>
    <row r="21" spans="1:23" s="50" customFormat="1" ht="20.25" x14ac:dyDescent="0.3">
      <c r="A21" s="45" t="s">
        <v>141</v>
      </c>
      <c r="B21" s="46" t="s">
        <v>428</v>
      </c>
      <c r="C21" s="46" t="s">
        <v>409</v>
      </c>
      <c r="D21" s="46">
        <v>2.5</v>
      </c>
      <c r="E21" s="46">
        <v>2.5</v>
      </c>
      <c r="F21" s="46">
        <v>2.5</v>
      </c>
      <c r="G21" s="46">
        <v>2.5</v>
      </c>
      <c r="H21" s="46">
        <v>10</v>
      </c>
      <c r="I21" s="47">
        <v>112.5</v>
      </c>
      <c r="J21" s="47">
        <f>Tabla1[[#This Row],[PRECIO UNITARIO ESTIMADO]]*Tabla1[[#This Row],[CANTIDAD TOTAL]]</f>
        <v>1125</v>
      </c>
      <c r="K21" s="47">
        <f>Tabla1[[#This Row],[COSTO TOTAL UNITARIO]]</f>
        <v>1125</v>
      </c>
      <c r="L21" s="46" t="s">
        <v>18</v>
      </c>
      <c r="M21" s="48">
        <v>0</v>
      </c>
      <c r="N21" s="47">
        <f>Tabla1[[#This Row],[COSTO TOTAL POR CÓDIGO DE CATÁLOGO DE BIENES Y SERVICIOS (CBS)]]</f>
        <v>1125</v>
      </c>
      <c r="O21" s="49" t="s">
        <v>418</v>
      </c>
      <c r="T21" s="51" t="s">
        <v>36</v>
      </c>
    </row>
    <row r="22" spans="1:23" s="50" customFormat="1" ht="20.25" x14ac:dyDescent="0.3">
      <c r="A22" s="45" t="s">
        <v>141</v>
      </c>
      <c r="B22" s="46" t="s">
        <v>336</v>
      </c>
      <c r="C22" s="46" t="s">
        <v>409</v>
      </c>
      <c r="D22" s="46">
        <v>3.5</v>
      </c>
      <c r="E22" s="46">
        <v>3.5</v>
      </c>
      <c r="F22" s="46">
        <v>3.5</v>
      </c>
      <c r="G22" s="46">
        <v>3.5</v>
      </c>
      <c r="H22" s="46">
        <v>14</v>
      </c>
      <c r="I22" s="47">
        <v>59</v>
      </c>
      <c r="J22" s="47">
        <f>Tabla1[[#This Row],[PRECIO UNITARIO ESTIMADO]]*Tabla1[[#This Row],[CANTIDAD TOTAL]]</f>
        <v>826</v>
      </c>
      <c r="K22" s="47">
        <f>Tabla1[[#This Row],[COSTO TOTAL UNITARIO]]</f>
        <v>826</v>
      </c>
      <c r="L22" s="46" t="s">
        <v>18</v>
      </c>
      <c r="M22" s="48">
        <v>0</v>
      </c>
      <c r="N22" s="47">
        <f>Tabla1[[#This Row],[COSTO TOTAL POR CÓDIGO DE CATÁLOGO DE BIENES Y SERVICIOS (CBS)]]</f>
        <v>826</v>
      </c>
      <c r="O22" s="49" t="s">
        <v>418</v>
      </c>
      <c r="T22" s="51" t="s">
        <v>37</v>
      </c>
    </row>
    <row r="23" spans="1:23" s="50" customFormat="1" ht="20.25" x14ac:dyDescent="0.3">
      <c r="A23" s="45" t="s">
        <v>141</v>
      </c>
      <c r="B23" s="46" t="s">
        <v>337</v>
      </c>
      <c r="C23" s="46" t="s">
        <v>409</v>
      </c>
      <c r="D23" s="46"/>
      <c r="E23" s="46"/>
      <c r="F23" s="46"/>
      <c r="G23" s="46"/>
      <c r="H23" s="46">
        <v>6</v>
      </c>
      <c r="I23" s="47">
        <v>40</v>
      </c>
      <c r="J23" s="47">
        <f>Tabla1[[#This Row],[PRECIO UNITARIO ESTIMADO]]*Tabla1[[#This Row],[CANTIDAD TOTAL]]</f>
        <v>240</v>
      </c>
      <c r="K23" s="47">
        <f>Tabla1[[#This Row],[COSTO TOTAL UNITARIO]]</f>
        <v>240</v>
      </c>
      <c r="L23" s="46" t="s">
        <v>18</v>
      </c>
      <c r="M23" s="48">
        <v>0</v>
      </c>
      <c r="N23" s="47">
        <f>Tabla1[[#This Row],[COSTO TOTAL POR CÓDIGO DE CATÁLOGO DE BIENES Y SERVICIOS (CBS)]]</f>
        <v>240</v>
      </c>
      <c r="O23" s="49" t="s">
        <v>418</v>
      </c>
      <c r="T23" s="51" t="s">
        <v>38</v>
      </c>
    </row>
    <row r="24" spans="1:23" s="50" customFormat="1" ht="20.25" x14ac:dyDescent="0.3">
      <c r="A24" s="45" t="s">
        <v>55</v>
      </c>
      <c r="B24" s="46" t="s">
        <v>338</v>
      </c>
      <c r="C24" s="46" t="s">
        <v>405</v>
      </c>
      <c r="D24" s="46">
        <v>2.5</v>
      </c>
      <c r="E24" s="46">
        <v>2.5</v>
      </c>
      <c r="F24" s="46">
        <v>2.5</v>
      </c>
      <c r="G24" s="46">
        <v>2.5</v>
      </c>
      <c r="H24" s="46">
        <v>10</v>
      </c>
      <c r="I24" s="47">
        <v>55</v>
      </c>
      <c r="J24" s="47">
        <f>Tabla1[[#This Row],[PRECIO UNITARIO ESTIMADO]]*Tabla1[[#This Row],[CANTIDAD TOTAL]]</f>
        <v>550</v>
      </c>
      <c r="K24" s="47">
        <f>Tabla1[[#This Row],[COSTO TOTAL UNITARIO]]</f>
        <v>550</v>
      </c>
      <c r="L24" s="46" t="s">
        <v>18</v>
      </c>
      <c r="M24" s="48">
        <v>0</v>
      </c>
      <c r="N24" s="47">
        <f>Tabla1[[#This Row],[COSTO TOTAL POR CÓDIGO DE CATÁLOGO DE BIENES Y SERVICIOS (CBS)]]</f>
        <v>550</v>
      </c>
      <c r="O24" s="49" t="s">
        <v>418</v>
      </c>
      <c r="T24" s="51" t="s">
        <v>39</v>
      </c>
    </row>
    <row r="25" spans="1:23" s="50" customFormat="1" ht="20.25" x14ac:dyDescent="0.3">
      <c r="A25" s="45" t="s">
        <v>55</v>
      </c>
      <c r="B25" s="46" t="s">
        <v>339</v>
      </c>
      <c r="C25" s="46" t="s">
        <v>404</v>
      </c>
      <c r="D25" s="46">
        <v>2.5</v>
      </c>
      <c r="E25" s="46">
        <v>2.5</v>
      </c>
      <c r="F25" s="46">
        <v>2.5</v>
      </c>
      <c r="G25" s="46">
        <v>2.5</v>
      </c>
      <c r="H25" s="46">
        <v>10</v>
      </c>
      <c r="I25" s="47">
        <v>50</v>
      </c>
      <c r="J25" s="47">
        <f>Tabla1[[#This Row],[PRECIO UNITARIO ESTIMADO]]*Tabla1[[#This Row],[CANTIDAD TOTAL]]</f>
        <v>500</v>
      </c>
      <c r="K25" s="47">
        <f>Tabla1[[#This Row],[COSTO TOTAL UNITARIO]]</f>
        <v>500</v>
      </c>
      <c r="L25" s="46" t="s">
        <v>18</v>
      </c>
      <c r="M25" s="48">
        <v>0</v>
      </c>
      <c r="N25" s="47">
        <f>Tabla1[[#This Row],[COSTO TOTAL POR CÓDIGO DE CATÁLOGO DE BIENES Y SERVICIOS (CBS)]]</f>
        <v>500</v>
      </c>
      <c r="O25" s="49" t="s">
        <v>418</v>
      </c>
      <c r="T25" s="51" t="s">
        <v>40</v>
      </c>
    </row>
    <row r="26" spans="1:23" s="50" customFormat="1" ht="20.25" x14ac:dyDescent="0.3">
      <c r="A26" s="45" t="s">
        <v>141</v>
      </c>
      <c r="B26" s="46" t="s">
        <v>340</v>
      </c>
      <c r="C26" s="46" t="s">
        <v>405</v>
      </c>
      <c r="D26" s="46">
        <v>0.75</v>
      </c>
      <c r="E26" s="46">
        <v>0.75</v>
      </c>
      <c r="F26" s="46">
        <v>0.75</v>
      </c>
      <c r="G26" s="46">
        <v>0.75</v>
      </c>
      <c r="H26" s="46">
        <v>3</v>
      </c>
      <c r="I26" s="47">
        <v>2800</v>
      </c>
      <c r="J26" s="47">
        <f>Tabla1[[#This Row],[PRECIO UNITARIO ESTIMADO]]*Tabla1[[#This Row],[CANTIDAD TOTAL]]</f>
        <v>8400</v>
      </c>
      <c r="K26" s="47">
        <f>Tabla1[[#This Row],[COSTO TOTAL UNITARIO]]</f>
        <v>8400</v>
      </c>
      <c r="L26" s="46" t="s">
        <v>18</v>
      </c>
      <c r="M26" s="48">
        <v>0</v>
      </c>
      <c r="N26" s="47">
        <f>Tabla1[[#This Row],[COSTO TOTAL POR CÓDIGO DE CATÁLOGO DE BIENES Y SERVICIOS (CBS)]]</f>
        <v>8400</v>
      </c>
      <c r="O26" s="49" t="s">
        <v>418</v>
      </c>
      <c r="T26" s="51" t="s">
        <v>41</v>
      </c>
    </row>
    <row r="27" spans="1:23" s="50" customFormat="1" ht="20.25" x14ac:dyDescent="0.3">
      <c r="A27" s="45" t="s">
        <v>141</v>
      </c>
      <c r="B27" s="46" t="s">
        <v>423</v>
      </c>
      <c r="C27" s="46" t="s">
        <v>405</v>
      </c>
      <c r="D27" s="46">
        <v>12</v>
      </c>
      <c r="E27" s="46">
        <v>12</v>
      </c>
      <c r="F27" s="46">
        <v>12</v>
      </c>
      <c r="G27" s="46">
        <v>12</v>
      </c>
      <c r="H27" s="46">
        <v>48</v>
      </c>
      <c r="I27" s="47">
        <v>345</v>
      </c>
      <c r="J27" s="47">
        <f>Tabla1[[#This Row],[PRECIO UNITARIO ESTIMADO]]*Tabla1[[#This Row],[CANTIDAD TOTAL]]</f>
        <v>16560</v>
      </c>
      <c r="K27" s="47">
        <f>Tabla1[[#This Row],[COSTO TOTAL UNITARIO]]</f>
        <v>16560</v>
      </c>
      <c r="L27" s="46" t="s">
        <v>18</v>
      </c>
      <c r="M27" s="48">
        <v>0</v>
      </c>
      <c r="N27" s="47">
        <f>Tabla1[[#This Row],[COSTO TOTAL POR CÓDIGO DE CATÁLOGO DE BIENES Y SERVICIOS (CBS)]]</f>
        <v>16560</v>
      </c>
      <c r="O27" s="49" t="s">
        <v>418</v>
      </c>
      <c r="T27" s="51" t="s">
        <v>42</v>
      </c>
    </row>
    <row r="28" spans="1:23" s="50" customFormat="1" ht="20.25" x14ac:dyDescent="0.3">
      <c r="A28" s="45" t="s">
        <v>141</v>
      </c>
      <c r="B28" s="46" t="s">
        <v>341</v>
      </c>
      <c r="C28" s="46" t="s">
        <v>405</v>
      </c>
      <c r="D28" s="46">
        <v>0.5</v>
      </c>
      <c r="E28" s="46">
        <v>0.5</v>
      </c>
      <c r="F28" s="46">
        <v>0.5</v>
      </c>
      <c r="G28" s="46">
        <v>0.5</v>
      </c>
      <c r="H28" s="46">
        <v>2</v>
      </c>
      <c r="I28" s="47">
        <v>95</v>
      </c>
      <c r="J28" s="47">
        <f>Tabla1[[#This Row],[PRECIO UNITARIO ESTIMADO]]*Tabla1[[#This Row],[CANTIDAD TOTAL]]</f>
        <v>190</v>
      </c>
      <c r="K28" s="47">
        <f>Tabla1[[#This Row],[COSTO TOTAL UNITARIO]]</f>
        <v>190</v>
      </c>
      <c r="L28" s="46" t="s">
        <v>18</v>
      </c>
      <c r="M28" s="48">
        <v>0</v>
      </c>
      <c r="N28" s="47">
        <f>Tabla1[[#This Row],[COSTO TOTAL POR CÓDIGO DE CATÁLOGO DE BIENES Y SERVICIOS (CBS)]]</f>
        <v>190</v>
      </c>
      <c r="O28" s="49" t="s">
        <v>418</v>
      </c>
      <c r="T28" s="51" t="s">
        <v>43</v>
      </c>
    </row>
    <row r="29" spans="1:23" s="50" customFormat="1" ht="20.25" x14ac:dyDescent="0.3">
      <c r="A29" s="45" t="s">
        <v>141</v>
      </c>
      <c r="B29" s="46" t="s">
        <v>342</v>
      </c>
      <c r="C29" s="46" t="s">
        <v>409</v>
      </c>
      <c r="D29" s="46">
        <v>1.25</v>
      </c>
      <c r="E29" s="46">
        <v>1.25</v>
      </c>
      <c r="F29" s="46">
        <v>1.25</v>
      </c>
      <c r="G29" s="46">
        <v>1.25</v>
      </c>
      <c r="H29" s="46">
        <v>5</v>
      </c>
      <c r="I29" s="47">
        <v>72.5</v>
      </c>
      <c r="J29" s="47">
        <f>Tabla1[[#This Row],[PRECIO UNITARIO ESTIMADO]]*Tabla1[[#This Row],[CANTIDAD TOTAL]]</f>
        <v>362.5</v>
      </c>
      <c r="K29" s="47">
        <f>Tabla1[[#This Row],[COSTO TOTAL UNITARIO]]</f>
        <v>362.5</v>
      </c>
      <c r="L29" s="46" t="s">
        <v>18</v>
      </c>
      <c r="M29" s="48">
        <v>0</v>
      </c>
      <c r="N29" s="47">
        <f>Tabla1[[#This Row],[COSTO TOTAL POR CÓDIGO DE CATÁLOGO DE BIENES Y SERVICIOS (CBS)]]</f>
        <v>362.5</v>
      </c>
      <c r="O29" s="49" t="s">
        <v>418</v>
      </c>
      <c r="T29" s="51" t="s">
        <v>44</v>
      </c>
    </row>
    <row r="30" spans="1:23" s="50" customFormat="1" ht="20.25" x14ac:dyDescent="0.3">
      <c r="A30" s="45" t="s">
        <v>141</v>
      </c>
      <c r="B30" s="46" t="s">
        <v>343</v>
      </c>
      <c r="C30" s="46" t="s">
        <v>405</v>
      </c>
      <c r="D30" s="46">
        <v>3</v>
      </c>
      <c r="E30" s="46">
        <v>3</v>
      </c>
      <c r="F30" s="46">
        <v>3</v>
      </c>
      <c r="G30" s="46">
        <v>3</v>
      </c>
      <c r="H30" s="46">
        <v>12</v>
      </c>
      <c r="I30" s="47">
        <v>145</v>
      </c>
      <c r="J30" s="47">
        <f>Tabla1[[#This Row],[PRECIO UNITARIO ESTIMADO]]*Tabla1[[#This Row],[CANTIDAD TOTAL]]</f>
        <v>1740</v>
      </c>
      <c r="K30" s="47">
        <f>Tabla1[[#This Row],[COSTO TOTAL UNITARIO]]</f>
        <v>1740</v>
      </c>
      <c r="L30" s="46" t="s">
        <v>18</v>
      </c>
      <c r="M30" s="48">
        <v>0</v>
      </c>
      <c r="N30" s="47">
        <f>Tabla1[[#This Row],[COSTO TOTAL POR CÓDIGO DE CATÁLOGO DE BIENES Y SERVICIOS (CBS)]]</f>
        <v>1740</v>
      </c>
      <c r="O30" s="49" t="s">
        <v>418</v>
      </c>
      <c r="T30" s="51" t="s">
        <v>45</v>
      </c>
    </row>
    <row r="31" spans="1:23" s="50" customFormat="1" ht="20.25" x14ac:dyDescent="0.3">
      <c r="A31" s="45" t="s">
        <v>141</v>
      </c>
      <c r="B31" s="46" t="s">
        <v>344</v>
      </c>
      <c r="C31" s="46" t="s">
        <v>405</v>
      </c>
      <c r="D31" s="46">
        <v>1.5</v>
      </c>
      <c r="E31" s="46">
        <v>1.5</v>
      </c>
      <c r="F31" s="46">
        <v>1.5</v>
      </c>
      <c r="G31" s="46">
        <v>1.5</v>
      </c>
      <c r="H31" s="46">
        <v>6</v>
      </c>
      <c r="I31" s="47">
        <v>79</v>
      </c>
      <c r="J31" s="47">
        <f>Tabla1[[#This Row],[PRECIO UNITARIO ESTIMADO]]*Tabla1[[#This Row],[CANTIDAD TOTAL]]</f>
        <v>474</v>
      </c>
      <c r="K31" s="47">
        <f>Tabla1[[#This Row],[COSTO TOTAL UNITARIO]]</f>
        <v>474</v>
      </c>
      <c r="L31" s="46" t="s">
        <v>18</v>
      </c>
      <c r="M31" s="48">
        <v>0</v>
      </c>
      <c r="N31" s="47">
        <f>Tabla1[[#This Row],[COSTO TOTAL POR CÓDIGO DE CATÁLOGO DE BIENES Y SERVICIOS (CBS)]]</f>
        <v>474</v>
      </c>
      <c r="O31" s="49" t="s">
        <v>418</v>
      </c>
      <c r="T31" s="51" t="s">
        <v>46</v>
      </c>
    </row>
    <row r="32" spans="1:23" s="50" customFormat="1" ht="20.25" x14ac:dyDescent="0.3">
      <c r="A32" s="45" t="s">
        <v>141</v>
      </c>
      <c r="B32" s="46" t="s">
        <v>345</v>
      </c>
      <c r="C32" s="46" t="s">
        <v>405</v>
      </c>
      <c r="D32" s="46">
        <v>3</v>
      </c>
      <c r="E32" s="46">
        <v>3</v>
      </c>
      <c r="F32" s="46">
        <v>3</v>
      </c>
      <c r="G32" s="46">
        <v>3</v>
      </c>
      <c r="H32" s="46">
        <v>12</v>
      </c>
      <c r="I32" s="47">
        <v>72.5</v>
      </c>
      <c r="J32" s="47">
        <f>Tabla1[[#This Row],[PRECIO UNITARIO ESTIMADO]]*Tabla1[[#This Row],[CANTIDAD TOTAL]]</f>
        <v>870</v>
      </c>
      <c r="K32" s="47">
        <f>Tabla1[[#This Row],[COSTO TOTAL UNITARIO]]</f>
        <v>870</v>
      </c>
      <c r="L32" s="46" t="s">
        <v>18</v>
      </c>
      <c r="M32" s="48">
        <v>0</v>
      </c>
      <c r="N32" s="47">
        <f>Tabla1[[#This Row],[COSTO TOTAL POR CÓDIGO DE CATÁLOGO DE BIENES Y SERVICIOS (CBS)]]</f>
        <v>870</v>
      </c>
      <c r="O32" s="49" t="s">
        <v>418</v>
      </c>
      <c r="T32" s="51" t="s">
        <v>47</v>
      </c>
    </row>
    <row r="33" spans="1:20" s="50" customFormat="1" ht="20.25" x14ac:dyDescent="0.3">
      <c r="A33" s="45" t="s">
        <v>141</v>
      </c>
      <c r="B33" s="46" t="s">
        <v>346</v>
      </c>
      <c r="C33" s="46" t="s">
        <v>409</v>
      </c>
      <c r="D33" s="46">
        <v>1.25</v>
      </c>
      <c r="E33" s="46">
        <v>1.25</v>
      </c>
      <c r="F33" s="46">
        <v>1.25</v>
      </c>
      <c r="G33" s="46">
        <v>1.25</v>
      </c>
      <c r="H33" s="46">
        <v>5</v>
      </c>
      <c r="I33" s="47">
        <v>218</v>
      </c>
      <c r="J33" s="47">
        <f>Tabla1[[#This Row],[PRECIO UNITARIO ESTIMADO]]*Tabla1[[#This Row],[CANTIDAD TOTAL]]</f>
        <v>1090</v>
      </c>
      <c r="K33" s="47">
        <f>Tabla1[[#This Row],[COSTO TOTAL UNITARIO]]</f>
        <v>1090</v>
      </c>
      <c r="L33" s="46" t="s">
        <v>18</v>
      </c>
      <c r="M33" s="48">
        <v>0</v>
      </c>
      <c r="N33" s="47">
        <f>Tabla1[[#This Row],[COSTO TOTAL POR CÓDIGO DE CATÁLOGO DE BIENES Y SERVICIOS (CBS)]]</f>
        <v>1090</v>
      </c>
      <c r="O33" s="49" t="s">
        <v>418</v>
      </c>
      <c r="T33" s="51" t="s">
        <v>48</v>
      </c>
    </row>
    <row r="34" spans="1:20" s="50" customFormat="1" ht="20.25" x14ac:dyDescent="0.3">
      <c r="A34" s="45" t="s">
        <v>141</v>
      </c>
      <c r="B34" s="46" t="s">
        <v>347</v>
      </c>
      <c r="C34" s="46" t="s">
        <v>405</v>
      </c>
      <c r="D34" s="46">
        <v>1.5</v>
      </c>
      <c r="E34" s="46">
        <v>1.5</v>
      </c>
      <c r="F34" s="46">
        <v>1.5</v>
      </c>
      <c r="G34" s="46">
        <v>1.5</v>
      </c>
      <c r="H34" s="46">
        <v>6</v>
      </c>
      <c r="I34" s="47">
        <v>405</v>
      </c>
      <c r="J34" s="47">
        <f>Tabla1[[#This Row],[PRECIO UNITARIO ESTIMADO]]*Tabla1[[#This Row],[CANTIDAD TOTAL]]</f>
        <v>2430</v>
      </c>
      <c r="K34" s="47">
        <f>Tabla1[[#This Row],[COSTO TOTAL UNITARIO]]</f>
        <v>2430</v>
      </c>
      <c r="L34" s="46" t="s">
        <v>18</v>
      </c>
      <c r="M34" s="48">
        <v>0</v>
      </c>
      <c r="N34" s="47">
        <f>Tabla1[[#This Row],[COSTO TOTAL POR CÓDIGO DE CATÁLOGO DE BIENES Y SERVICIOS (CBS)]]</f>
        <v>2430</v>
      </c>
      <c r="O34" s="49" t="s">
        <v>418</v>
      </c>
      <c r="T34" s="51" t="s">
        <v>49</v>
      </c>
    </row>
    <row r="35" spans="1:20" s="50" customFormat="1" ht="20.25" x14ac:dyDescent="0.3">
      <c r="A35" s="45" t="s">
        <v>141</v>
      </c>
      <c r="B35" s="46" t="s">
        <v>348</v>
      </c>
      <c r="C35" s="46" t="s">
        <v>405</v>
      </c>
      <c r="D35" s="46">
        <v>0.5</v>
      </c>
      <c r="E35" s="46">
        <v>0.5</v>
      </c>
      <c r="F35" s="46">
        <v>0.5</v>
      </c>
      <c r="G35" s="46">
        <v>0.5</v>
      </c>
      <c r="H35" s="46">
        <v>2</v>
      </c>
      <c r="I35" s="47">
        <v>365</v>
      </c>
      <c r="J35" s="47">
        <f>Tabla1[[#This Row],[PRECIO UNITARIO ESTIMADO]]*Tabla1[[#This Row],[CANTIDAD TOTAL]]</f>
        <v>730</v>
      </c>
      <c r="K35" s="47">
        <f>Tabla1[[#This Row],[COSTO TOTAL UNITARIO]]</f>
        <v>730</v>
      </c>
      <c r="L35" s="46" t="s">
        <v>18</v>
      </c>
      <c r="M35" s="48">
        <v>0</v>
      </c>
      <c r="N35" s="47">
        <f>Tabla1[[#This Row],[COSTO TOTAL POR CÓDIGO DE CATÁLOGO DE BIENES Y SERVICIOS (CBS)]]</f>
        <v>730</v>
      </c>
      <c r="O35" s="49" t="s">
        <v>418</v>
      </c>
      <c r="T35" s="51" t="s">
        <v>50</v>
      </c>
    </row>
    <row r="36" spans="1:20" s="58" customFormat="1" ht="40.5" x14ac:dyDescent="0.3">
      <c r="A36" s="53" t="s">
        <v>65</v>
      </c>
      <c r="B36" s="54" t="s">
        <v>349</v>
      </c>
      <c r="C36" s="54" t="s">
        <v>408</v>
      </c>
      <c r="D36" s="54">
        <v>25</v>
      </c>
      <c r="E36" s="54">
        <v>25</v>
      </c>
      <c r="F36" s="54">
        <v>25</v>
      </c>
      <c r="G36" s="54">
        <v>25</v>
      </c>
      <c r="H36" s="54">
        <v>100</v>
      </c>
      <c r="I36" s="55">
        <v>132.5</v>
      </c>
      <c r="J36" s="55">
        <f>Tabla1[[#This Row],[PRECIO UNITARIO ESTIMADO]]*Tabla1[[#This Row],[CANTIDAD TOTAL]]</f>
        <v>13250</v>
      </c>
      <c r="K36" s="55">
        <f>Tabla1[[#This Row],[COSTO TOTAL UNITARIO]]</f>
        <v>13250</v>
      </c>
      <c r="L36" s="54" t="s">
        <v>18</v>
      </c>
      <c r="M36" s="56">
        <v>0</v>
      </c>
      <c r="N36" s="55">
        <f>Tabla1[[#This Row],[COSTO TOTAL POR CÓDIGO DE CATÁLOGO DE BIENES Y SERVICIOS (CBS)]]</f>
        <v>13250</v>
      </c>
      <c r="O36" s="57" t="s">
        <v>418</v>
      </c>
      <c r="T36" s="59" t="s">
        <v>51</v>
      </c>
    </row>
    <row r="37" spans="1:20" s="50" customFormat="1" ht="20.25" x14ac:dyDescent="0.3">
      <c r="A37" s="45" t="s">
        <v>160</v>
      </c>
      <c r="B37" s="46" t="s">
        <v>350</v>
      </c>
      <c r="C37" s="46" t="s">
        <v>408</v>
      </c>
      <c r="D37" s="46">
        <v>6</v>
      </c>
      <c r="E37" s="46">
        <v>6</v>
      </c>
      <c r="F37" s="46">
        <v>6</v>
      </c>
      <c r="G37" s="46">
        <v>6</v>
      </c>
      <c r="H37" s="46">
        <v>24</v>
      </c>
      <c r="I37" s="47">
        <v>291</v>
      </c>
      <c r="J37" s="47">
        <f>Tabla1[[#This Row],[PRECIO UNITARIO ESTIMADO]]*Tabla1[[#This Row],[CANTIDAD TOTAL]]</f>
        <v>6984</v>
      </c>
      <c r="K37" s="47">
        <f>Tabla1[[#This Row],[COSTO TOTAL UNITARIO]]</f>
        <v>6984</v>
      </c>
      <c r="L37" s="46" t="s">
        <v>18</v>
      </c>
      <c r="M37" s="48">
        <v>0</v>
      </c>
      <c r="N37" s="47">
        <f>Tabla1[[#This Row],[COSTO TOTAL POR CÓDIGO DE CATÁLOGO DE BIENES Y SERVICIOS (CBS)]]</f>
        <v>6984</v>
      </c>
      <c r="O37" s="49" t="s">
        <v>418</v>
      </c>
      <c r="T37" s="51" t="s">
        <v>52</v>
      </c>
    </row>
    <row r="38" spans="1:20" s="50" customFormat="1" ht="20.25" x14ac:dyDescent="0.3">
      <c r="A38" s="45" t="s">
        <v>160</v>
      </c>
      <c r="B38" s="46" t="s">
        <v>351</v>
      </c>
      <c r="C38" s="46" t="s">
        <v>408</v>
      </c>
      <c r="D38" s="46">
        <v>6</v>
      </c>
      <c r="E38" s="46">
        <v>6</v>
      </c>
      <c r="F38" s="46">
        <v>6</v>
      </c>
      <c r="G38" s="46">
        <v>6</v>
      </c>
      <c r="H38" s="46">
        <v>24</v>
      </c>
      <c r="I38" s="47">
        <v>471</v>
      </c>
      <c r="J38" s="47">
        <f>Tabla1[[#This Row],[PRECIO UNITARIO ESTIMADO]]*Tabla1[[#This Row],[CANTIDAD TOTAL]]</f>
        <v>11304</v>
      </c>
      <c r="K38" s="47">
        <f>Tabla1[[#This Row],[COSTO TOTAL UNITARIO]]</f>
        <v>11304</v>
      </c>
      <c r="L38" s="46" t="s">
        <v>18</v>
      </c>
      <c r="M38" s="48">
        <v>0</v>
      </c>
      <c r="N38" s="47">
        <f>Tabla1[[#This Row],[COSTO TOTAL POR CÓDIGO DE CATÁLOGO DE BIENES Y SERVICIOS (CBS)]]</f>
        <v>11304</v>
      </c>
      <c r="O38" s="49" t="s">
        <v>418</v>
      </c>
      <c r="T38" s="51" t="s">
        <v>53</v>
      </c>
    </row>
    <row r="39" spans="1:20" s="50" customFormat="1" ht="20.25" x14ac:dyDescent="0.3">
      <c r="A39" s="45" t="s">
        <v>160</v>
      </c>
      <c r="B39" s="46" t="s">
        <v>352</v>
      </c>
      <c r="C39" s="46" t="s">
        <v>408</v>
      </c>
      <c r="D39" s="46">
        <v>6</v>
      </c>
      <c r="E39" s="46">
        <v>6</v>
      </c>
      <c r="F39" s="46">
        <v>6</v>
      </c>
      <c r="G39" s="46">
        <v>6</v>
      </c>
      <c r="H39" s="46">
        <v>24</v>
      </c>
      <c r="I39" s="47">
        <v>404.95</v>
      </c>
      <c r="J39" s="47">
        <f>Tabla1[[#This Row],[PRECIO UNITARIO ESTIMADO]]*Tabla1[[#This Row],[CANTIDAD TOTAL]]</f>
        <v>9718.7999999999993</v>
      </c>
      <c r="K39" s="47">
        <f>Tabla1[[#This Row],[COSTO TOTAL UNITARIO]]</f>
        <v>9718.7999999999993</v>
      </c>
      <c r="L39" s="46" t="s">
        <v>18</v>
      </c>
      <c r="M39" s="48">
        <v>0</v>
      </c>
      <c r="N39" s="47">
        <f>Tabla1[[#This Row],[COSTO TOTAL POR CÓDIGO DE CATÁLOGO DE BIENES Y SERVICIOS (CBS)]]</f>
        <v>9718.7999999999993</v>
      </c>
      <c r="O39" s="49" t="s">
        <v>418</v>
      </c>
      <c r="T39" s="51" t="s">
        <v>54</v>
      </c>
    </row>
    <row r="40" spans="1:20" s="50" customFormat="1" ht="20.25" x14ac:dyDescent="0.3">
      <c r="A40" s="45" t="s">
        <v>160</v>
      </c>
      <c r="B40" s="46" t="s">
        <v>353</v>
      </c>
      <c r="C40" s="46" t="s">
        <v>408</v>
      </c>
      <c r="D40" s="46">
        <v>6</v>
      </c>
      <c r="E40" s="46">
        <v>6</v>
      </c>
      <c r="F40" s="46">
        <v>6</v>
      </c>
      <c r="G40" s="46">
        <v>6</v>
      </c>
      <c r="H40" s="46">
        <v>24</v>
      </c>
      <c r="I40" s="47">
        <v>325.39999999999998</v>
      </c>
      <c r="J40" s="47">
        <f>Tabla1[[#This Row],[PRECIO UNITARIO ESTIMADO]]*Tabla1[[#This Row],[CANTIDAD TOTAL]]</f>
        <v>7809.5999999999995</v>
      </c>
      <c r="K40" s="47">
        <f>Tabla1[[#This Row],[COSTO TOTAL UNITARIO]]</f>
        <v>7809.5999999999995</v>
      </c>
      <c r="L40" s="46" t="s">
        <v>18</v>
      </c>
      <c r="M40" s="48">
        <v>0</v>
      </c>
      <c r="N40" s="47">
        <f>Tabla1[[#This Row],[COSTO TOTAL POR CÓDIGO DE CATÁLOGO DE BIENES Y SERVICIOS (CBS)]]</f>
        <v>7809.5999999999995</v>
      </c>
      <c r="O40" s="49" t="s">
        <v>418</v>
      </c>
      <c r="T40" s="51" t="s">
        <v>55</v>
      </c>
    </row>
    <row r="41" spans="1:20" s="50" customFormat="1" ht="20.25" x14ac:dyDescent="0.3">
      <c r="A41" s="45" t="s">
        <v>160</v>
      </c>
      <c r="B41" s="46" t="s">
        <v>354</v>
      </c>
      <c r="C41" s="46" t="s">
        <v>408</v>
      </c>
      <c r="D41" s="46">
        <v>6</v>
      </c>
      <c r="E41" s="46">
        <v>6</v>
      </c>
      <c r="F41" s="46">
        <v>6</v>
      </c>
      <c r="G41" s="46">
        <v>6</v>
      </c>
      <c r="H41" s="46">
        <v>24</v>
      </c>
      <c r="I41" s="47">
        <v>130</v>
      </c>
      <c r="J41" s="47">
        <f>Tabla1[[#This Row],[PRECIO UNITARIO ESTIMADO]]*Tabla1[[#This Row],[CANTIDAD TOTAL]]</f>
        <v>3120</v>
      </c>
      <c r="K41" s="47">
        <f>Tabla1[[#This Row],[COSTO TOTAL UNITARIO]]</f>
        <v>3120</v>
      </c>
      <c r="L41" s="46" t="s">
        <v>18</v>
      </c>
      <c r="M41" s="48">
        <v>0</v>
      </c>
      <c r="N41" s="47">
        <f>Tabla1[[#This Row],[COSTO TOTAL POR CÓDIGO DE CATÁLOGO DE BIENES Y SERVICIOS (CBS)]]</f>
        <v>3120</v>
      </c>
      <c r="O41" s="49" t="s">
        <v>418</v>
      </c>
      <c r="T41" s="51" t="s">
        <v>56</v>
      </c>
    </row>
    <row r="42" spans="1:20" s="50" customFormat="1" ht="20.25" x14ac:dyDescent="0.3">
      <c r="A42" s="45" t="s">
        <v>160</v>
      </c>
      <c r="B42" s="46" t="s">
        <v>355</v>
      </c>
      <c r="C42" s="46" t="s">
        <v>408</v>
      </c>
      <c r="D42" s="46">
        <v>3.75</v>
      </c>
      <c r="E42" s="46">
        <v>3.75</v>
      </c>
      <c r="F42" s="46">
        <v>3.75</v>
      </c>
      <c r="G42" s="46">
        <v>3.75</v>
      </c>
      <c r="H42" s="46">
        <v>15</v>
      </c>
      <c r="I42" s="47">
        <v>250</v>
      </c>
      <c r="J42" s="47">
        <f>Tabla1[[#This Row],[PRECIO UNITARIO ESTIMADO]]*Tabla1[[#This Row],[CANTIDAD TOTAL]]</f>
        <v>3750</v>
      </c>
      <c r="K42" s="47">
        <f>Tabla1[[#This Row],[COSTO TOTAL UNITARIO]]</f>
        <v>3750</v>
      </c>
      <c r="L42" s="46" t="s">
        <v>18</v>
      </c>
      <c r="M42" s="48">
        <v>0</v>
      </c>
      <c r="N42" s="47">
        <f>Tabla1[[#This Row],[COSTO TOTAL POR CÓDIGO DE CATÁLOGO DE BIENES Y SERVICIOS (CBS)]]</f>
        <v>3750</v>
      </c>
      <c r="O42" s="49" t="s">
        <v>418</v>
      </c>
      <c r="T42" s="51" t="s">
        <v>57</v>
      </c>
    </row>
    <row r="43" spans="1:20" s="50" customFormat="1" ht="20.25" x14ac:dyDescent="0.3">
      <c r="A43" s="45" t="s">
        <v>160</v>
      </c>
      <c r="B43" s="46" t="s">
        <v>356</v>
      </c>
      <c r="C43" s="46" t="s">
        <v>405</v>
      </c>
      <c r="D43" s="46">
        <v>3.75</v>
      </c>
      <c r="E43" s="46">
        <v>3.75</v>
      </c>
      <c r="F43" s="46">
        <v>3.75</v>
      </c>
      <c r="G43" s="46">
        <v>3.75</v>
      </c>
      <c r="H43" s="46">
        <v>15</v>
      </c>
      <c r="I43" s="47">
        <v>334.95</v>
      </c>
      <c r="J43" s="47">
        <f>Tabla1[[#This Row],[PRECIO UNITARIO ESTIMADO]]*Tabla1[[#This Row],[CANTIDAD TOTAL]]</f>
        <v>5024.25</v>
      </c>
      <c r="K43" s="47">
        <f>Tabla1[[#This Row],[COSTO TOTAL UNITARIO]]</f>
        <v>5024.25</v>
      </c>
      <c r="L43" s="46" t="s">
        <v>18</v>
      </c>
      <c r="M43" s="48">
        <v>0</v>
      </c>
      <c r="N43" s="47">
        <f>Tabla1[[#This Row],[COSTO TOTAL POR CÓDIGO DE CATÁLOGO DE BIENES Y SERVICIOS (CBS)]]</f>
        <v>5024.25</v>
      </c>
      <c r="O43" s="49" t="s">
        <v>418</v>
      </c>
      <c r="T43" s="51" t="s">
        <v>58</v>
      </c>
    </row>
    <row r="44" spans="1:20" s="50" customFormat="1" ht="20.25" x14ac:dyDescent="0.3">
      <c r="A44" s="45" t="s">
        <v>160</v>
      </c>
      <c r="B44" s="46" t="s">
        <v>357</v>
      </c>
      <c r="C44" s="46" t="s">
        <v>409</v>
      </c>
      <c r="D44" s="46">
        <v>3.75</v>
      </c>
      <c r="E44" s="46">
        <v>3.75</v>
      </c>
      <c r="F44" s="46">
        <v>3.75</v>
      </c>
      <c r="G44" s="46">
        <v>3.75</v>
      </c>
      <c r="H44" s="46">
        <v>15</v>
      </c>
      <c r="I44" s="47">
        <v>89</v>
      </c>
      <c r="J44" s="47">
        <f>Tabla1[[#This Row],[PRECIO UNITARIO ESTIMADO]]*Tabla1[[#This Row],[CANTIDAD TOTAL]]</f>
        <v>1335</v>
      </c>
      <c r="K44" s="47">
        <f>Tabla1[[#This Row],[COSTO TOTAL UNITARIO]]</f>
        <v>1335</v>
      </c>
      <c r="L44" s="46" t="s">
        <v>18</v>
      </c>
      <c r="M44" s="48">
        <v>0</v>
      </c>
      <c r="N44" s="47">
        <f>Tabla1[[#This Row],[COSTO TOTAL POR CÓDIGO DE CATÁLOGO DE BIENES Y SERVICIOS (CBS)]]</f>
        <v>1335</v>
      </c>
      <c r="O44" s="49" t="s">
        <v>418</v>
      </c>
      <c r="T44" s="51" t="s">
        <v>59</v>
      </c>
    </row>
    <row r="45" spans="1:20" s="50" customFormat="1" ht="20.25" x14ac:dyDescent="0.3">
      <c r="A45" s="45" t="s">
        <v>160</v>
      </c>
      <c r="B45" s="46" t="s">
        <v>358</v>
      </c>
      <c r="C45" s="46" t="s">
        <v>405</v>
      </c>
      <c r="D45" s="46">
        <v>10</v>
      </c>
      <c r="E45" s="46">
        <v>10</v>
      </c>
      <c r="F45" s="46">
        <v>10</v>
      </c>
      <c r="G45" s="46">
        <v>10</v>
      </c>
      <c r="H45" s="46">
        <v>40</v>
      </c>
      <c r="I45" s="47">
        <v>128.94999999999999</v>
      </c>
      <c r="J45" s="47">
        <f>Tabla1[[#This Row],[PRECIO UNITARIO ESTIMADO]]*Tabla1[[#This Row],[CANTIDAD TOTAL]]</f>
        <v>5158</v>
      </c>
      <c r="K45" s="47">
        <f>Tabla1[[#This Row],[COSTO TOTAL UNITARIO]]</f>
        <v>5158</v>
      </c>
      <c r="L45" s="46" t="s">
        <v>18</v>
      </c>
      <c r="M45" s="48">
        <v>0</v>
      </c>
      <c r="N45" s="47">
        <f>Tabla1[[#This Row],[COSTO TOTAL POR CÓDIGO DE CATÁLOGO DE BIENES Y SERVICIOS (CBS)]]</f>
        <v>5158</v>
      </c>
      <c r="O45" s="49" t="s">
        <v>418</v>
      </c>
      <c r="T45" s="51" t="s">
        <v>60</v>
      </c>
    </row>
    <row r="46" spans="1:20" s="50" customFormat="1" ht="20.25" x14ac:dyDescent="0.3">
      <c r="A46" s="45" t="s">
        <v>160</v>
      </c>
      <c r="B46" s="46" t="s">
        <v>366</v>
      </c>
      <c r="C46" s="46" t="s">
        <v>405</v>
      </c>
      <c r="D46" s="46">
        <v>4.5</v>
      </c>
      <c r="E46" s="46">
        <v>4.5</v>
      </c>
      <c r="F46" s="46">
        <v>4.5</v>
      </c>
      <c r="G46" s="46">
        <v>4.5</v>
      </c>
      <c r="H46" s="60">
        <v>18</v>
      </c>
      <c r="I46" s="47">
        <v>271</v>
      </c>
      <c r="J46" s="47">
        <f>Tabla1[[#This Row],[PRECIO UNITARIO ESTIMADO]]*Tabla1[[#This Row],[CANTIDAD TOTAL]]</f>
        <v>4878</v>
      </c>
      <c r="K46" s="47">
        <f>Tabla1[[#This Row],[COSTO TOTAL UNITARIO]]</f>
        <v>4878</v>
      </c>
      <c r="L46" s="46" t="s">
        <v>18</v>
      </c>
      <c r="M46" s="48">
        <v>0</v>
      </c>
      <c r="N46" s="47">
        <f>Tabla1[[#This Row],[COSTO TOTAL POR CÓDIGO DE CATÁLOGO DE BIENES Y SERVICIOS (CBS)]]</f>
        <v>4878</v>
      </c>
      <c r="O46" s="49" t="s">
        <v>418</v>
      </c>
      <c r="T46" s="51"/>
    </row>
    <row r="47" spans="1:20" s="50" customFormat="1" ht="20.25" x14ac:dyDescent="0.3">
      <c r="A47" s="45" t="s">
        <v>160</v>
      </c>
      <c r="B47" s="46" t="s">
        <v>359</v>
      </c>
      <c r="C47" s="46" t="s">
        <v>405</v>
      </c>
      <c r="D47" s="46">
        <v>6</v>
      </c>
      <c r="E47" s="46">
        <v>6</v>
      </c>
      <c r="F47" s="46">
        <v>6</v>
      </c>
      <c r="G47" s="46">
        <v>6</v>
      </c>
      <c r="H47" s="46">
        <v>24</v>
      </c>
      <c r="I47" s="47">
        <v>395.83</v>
      </c>
      <c r="J47" s="47">
        <f>Tabla1[[#This Row],[PRECIO UNITARIO ESTIMADO]]*Tabla1[[#This Row],[CANTIDAD TOTAL]]</f>
        <v>9499.92</v>
      </c>
      <c r="K47" s="47">
        <f>Tabla1[[#This Row],[COSTO TOTAL UNITARIO]]</f>
        <v>9499.92</v>
      </c>
      <c r="L47" s="46" t="s">
        <v>18</v>
      </c>
      <c r="M47" s="48">
        <v>0</v>
      </c>
      <c r="N47" s="47">
        <f>Tabla1[[#This Row],[COSTO TOTAL POR CÓDIGO DE CATÁLOGO DE BIENES Y SERVICIOS (CBS)]]</f>
        <v>9499.92</v>
      </c>
      <c r="O47" s="49" t="s">
        <v>418</v>
      </c>
      <c r="T47" s="51" t="s">
        <v>61</v>
      </c>
    </row>
    <row r="48" spans="1:20" s="50" customFormat="1" ht="20.25" x14ac:dyDescent="0.3">
      <c r="A48" s="45" t="s">
        <v>160</v>
      </c>
      <c r="B48" s="46" t="s">
        <v>360</v>
      </c>
      <c r="C48" s="46" t="s">
        <v>405</v>
      </c>
      <c r="D48" s="46">
        <v>10</v>
      </c>
      <c r="E48" s="46">
        <v>10</v>
      </c>
      <c r="F48" s="46">
        <v>10</v>
      </c>
      <c r="G48" s="46">
        <v>10</v>
      </c>
      <c r="H48" s="46">
        <v>40</v>
      </c>
      <c r="I48" s="47">
        <v>220</v>
      </c>
      <c r="J48" s="47">
        <f>Tabla1[[#This Row],[PRECIO UNITARIO ESTIMADO]]*Tabla1[[#This Row],[CANTIDAD TOTAL]]</f>
        <v>8800</v>
      </c>
      <c r="K48" s="47">
        <f>Tabla1[[#This Row],[COSTO TOTAL UNITARIO]]</f>
        <v>8800</v>
      </c>
      <c r="L48" s="46" t="s">
        <v>18</v>
      </c>
      <c r="M48" s="48">
        <v>0</v>
      </c>
      <c r="N48" s="47">
        <f>Tabla1[[#This Row],[COSTO TOTAL POR CÓDIGO DE CATÁLOGO DE BIENES Y SERVICIOS (CBS)]]</f>
        <v>8800</v>
      </c>
      <c r="O48" s="49" t="s">
        <v>418</v>
      </c>
      <c r="T48" s="51" t="s">
        <v>62</v>
      </c>
    </row>
    <row r="49" spans="1:20" s="50" customFormat="1" ht="20.25" x14ac:dyDescent="0.3">
      <c r="A49" s="45" t="s">
        <v>160</v>
      </c>
      <c r="B49" s="46" t="s">
        <v>361</v>
      </c>
      <c r="C49" s="46" t="s">
        <v>405</v>
      </c>
      <c r="D49" s="46">
        <v>10</v>
      </c>
      <c r="E49" s="46">
        <v>10</v>
      </c>
      <c r="F49" s="46">
        <v>10</v>
      </c>
      <c r="G49" s="46">
        <v>10</v>
      </c>
      <c r="H49" s="46">
        <v>40</v>
      </c>
      <c r="I49" s="47">
        <v>220</v>
      </c>
      <c r="J49" s="47">
        <f>Tabla1[[#This Row],[PRECIO UNITARIO ESTIMADO]]*Tabla1[[#This Row],[CANTIDAD TOTAL]]</f>
        <v>8800</v>
      </c>
      <c r="K49" s="47">
        <f>Tabla1[[#This Row],[COSTO TOTAL UNITARIO]]</f>
        <v>8800</v>
      </c>
      <c r="L49" s="46" t="s">
        <v>18</v>
      </c>
      <c r="M49" s="48">
        <v>0</v>
      </c>
      <c r="N49" s="47">
        <f>Tabla1[[#This Row],[COSTO TOTAL POR CÓDIGO DE CATÁLOGO DE BIENES Y SERVICIOS (CBS)]]</f>
        <v>8800</v>
      </c>
      <c r="O49" s="49" t="s">
        <v>418</v>
      </c>
      <c r="T49" s="51" t="s">
        <v>63</v>
      </c>
    </row>
    <row r="50" spans="1:20" s="50" customFormat="1" ht="20.25" x14ac:dyDescent="0.3">
      <c r="A50" s="45" t="s">
        <v>160</v>
      </c>
      <c r="B50" s="46" t="s">
        <v>362</v>
      </c>
      <c r="C50" s="46" t="s">
        <v>407</v>
      </c>
      <c r="D50" s="46">
        <v>15</v>
      </c>
      <c r="E50" s="46">
        <v>15</v>
      </c>
      <c r="F50" s="46">
        <v>15</v>
      </c>
      <c r="G50" s="46">
        <v>15</v>
      </c>
      <c r="H50" s="46">
        <v>60</v>
      </c>
      <c r="I50" s="47">
        <v>247.92</v>
      </c>
      <c r="J50" s="47">
        <f>Tabla1[[#This Row],[PRECIO UNITARIO ESTIMADO]]*Tabla1[[#This Row],[CANTIDAD TOTAL]]</f>
        <v>14875.199999999999</v>
      </c>
      <c r="K50" s="47">
        <f>Tabla1[[#This Row],[COSTO TOTAL UNITARIO]]</f>
        <v>14875.199999999999</v>
      </c>
      <c r="L50" s="46" t="s">
        <v>18</v>
      </c>
      <c r="M50" s="48">
        <v>0</v>
      </c>
      <c r="N50" s="47">
        <f>Tabla1[[#This Row],[COSTO TOTAL POR CÓDIGO DE CATÁLOGO DE BIENES Y SERVICIOS (CBS)]]</f>
        <v>14875.199999999999</v>
      </c>
      <c r="O50" s="49" t="s">
        <v>418</v>
      </c>
      <c r="T50" s="51" t="s">
        <v>64</v>
      </c>
    </row>
    <row r="51" spans="1:20" s="50" customFormat="1" ht="20.25" x14ac:dyDescent="0.3">
      <c r="A51" s="45" t="s">
        <v>160</v>
      </c>
      <c r="B51" s="46" t="s">
        <v>363</v>
      </c>
      <c r="C51" s="46" t="s">
        <v>408</v>
      </c>
      <c r="D51" s="46">
        <v>3</v>
      </c>
      <c r="E51" s="46">
        <v>3</v>
      </c>
      <c r="F51" s="46">
        <v>3</v>
      </c>
      <c r="G51" s="46">
        <v>3</v>
      </c>
      <c r="H51" s="46">
        <v>12</v>
      </c>
      <c r="I51" s="47">
        <v>485</v>
      </c>
      <c r="J51" s="47">
        <f>Tabla1[[#This Row],[PRECIO UNITARIO ESTIMADO]]*Tabla1[[#This Row],[CANTIDAD TOTAL]]</f>
        <v>5820</v>
      </c>
      <c r="K51" s="47">
        <f>Tabla1[[#This Row],[COSTO TOTAL UNITARIO]]</f>
        <v>5820</v>
      </c>
      <c r="L51" s="46" t="s">
        <v>18</v>
      </c>
      <c r="M51" s="48">
        <v>0</v>
      </c>
      <c r="N51" s="47">
        <f>Tabla1[[#This Row],[COSTO TOTAL POR CÓDIGO DE CATÁLOGO DE BIENES Y SERVICIOS (CBS)]]</f>
        <v>5820</v>
      </c>
      <c r="O51" s="49" t="s">
        <v>418</v>
      </c>
      <c r="T51" s="51" t="s">
        <v>65</v>
      </c>
    </row>
    <row r="52" spans="1:20" s="50" customFormat="1" ht="20.25" x14ac:dyDescent="0.3">
      <c r="A52" s="45" t="s">
        <v>206</v>
      </c>
      <c r="B52" s="46" t="s">
        <v>364</v>
      </c>
      <c r="C52" s="46" t="s">
        <v>409</v>
      </c>
      <c r="D52" s="46">
        <v>12.5</v>
      </c>
      <c r="E52" s="46">
        <v>12.5</v>
      </c>
      <c r="F52" s="46">
        <v>12.5</v>
      </c>
      <c r="G52" s="46">
        <v>12.5</v>
      </c>
      <c r="H52" s="46">
        <v>50</v>
      </c>
      <c r="I52" s="47">
        <v>119.5</v>
      </c>
      <c r="J52" s="47">
        <f>Tabla1[[#This Row],[PRECIO UNITARIO ESTIMADO]]*Tabla1[[#This Row],[CANTIDAD TOTAL]]</f>
        <v>5975</v>
      </c>
      <c r="K52" s="47">
        <f>Tabla1[[#This Row],[COSTO TOTAL UNITARIO]]</f>
        <v>5975</v>
      </c>
      <c r="L52" s="46" t="s">
        <v>18</v>
      </c>
      <c r="M52" s="48">
        <v>0</v>
      </c>
      <c r="N52" s="47">
        <f>Tabla1[[#This Row],[COSTO TOTAL POR CÓDIGO DE CATÁLOGO DE BIENES Y SERVICIOS (CBS)]]</f>
        <v>5975</v>
      </c>
      <c r="O52" s="49" t="s">
        <v>418</v>
      </c>
      <c r="T52" s="51" t="s">
        <v>66</v>
      </c>
    </row>
    <row r="53" spans="1:20" s="50" customFormat="1" ht="20.25" x14ac:dyDescent="0.3">
      <c r="A53" s="45" t="s">
        <v>185</v>
      </c>
      <c r="B53" s="46" t="s">
        <v>365</v>
      </c>
      <c r="C53" s="46" t="s">
        <v>405</v>
      </c>
      <c r="D53" s="46">
        <v>96</v>
      </c>
      <c r="E53" s="46">
        <v>96</v>
      </c>
      <c r="F53" s="46">
        <v>96</v>
      </c>
      <c r="G53" s="46">
        <v>96</v>
      </c>
      <c r="H53" s="46">
        <v>384</v>
      </c>
      <c r="I53" s="47">
        <v>70</v>
      </c>
      <c r="J53" s="47">
        <f>Tabla1[[#This Row],[PRECIO UNITARIO ESTIMADO]]*Tabla1[[#This Row],[CANTIDAD TOTAL]]</f>
        <v>26880</v>
      </c>
      <c r="K53" s="47">
        <f>Tabla1[[#This Row],[COSTO TOTAL UNITARIO]]</f>
        <v>26880</v>
      </c>
      <c r="L53" s="46" t="s">
        <v>18</v>
      </c>
      <c r="M53" s="48">
        <v>0</v>
      </c>
      <c r="N53" s="47">
        <f>Tabla1[[#This Row],[COSTO TOTAL POR CÓDIGO DE CATÁLOGO DE BIENES Y SERVICIOS (CBS)]]</f>
        <v>26880</v>
      </c>
      <c r="O53" s="49" t="s">
        <v>418</v>
      </c>
      <c r="T53" s="51" t="s">
        <v>67</v>
      </c>
    </row>
    <row r="54" spans="1:20" s="50" customFormat="1" ht="20.25" x14ac:dyDescent="0.3">
      <c r="A54" s="45" t="s">
        <v>160</v>
      </c>
      <c r="B54" s="61" t="s">
        <v>367</v>
      </c>
      <c r="C54" s="46" t="s">
        <v>407</v>
      </c>
      <c r="D54" s="46">
        <v>65</v>
      </c>
      <c r="E54" s="46">
        <v>65</v>
      </c>
      <c r="F54" s="46">
        <v>65</v>
      </c>
      <c r="G54" s="46">
        <v>65</v>
      </c>
      <c r="H54" s="46">
        <v>260</v>
      </c>
      <c r="I54" s="47">
        <v>145</v>
      </c>
      <c r="J54" s="47">
        <f>Tabla1[[#This Row],[PRECIO UNITARIO ESTIMADO]]*Tabla1[[#This Row],[CANTIDAD TOTAL]]</f>
        <v>37700</v>
      </c>
      <c r="K54" s="47">
        <f>Tabla1[[#This Row],[COSTO TOTAL UNITARIO]]</f>
        <v>37700</v>
      </c>
      <c r="L54" s="46" t="s">
        <v>18</v>
      </c>
      <c r="M54" s="48">
        <v>0</v>
      </c>
      <c r="N54" s="47">
        <f>Tabla1[[#This Row],[COSTO TOTAL POR CÓDIGO DE CATÁLOGO DE BIENES Y SERVICIOS (CBS)]]</f>
        <v>37700</v>
      </c>
      <c r="O54" s="49" t="s">
        <v>418</v>
      </c>
      <c r="T54" s="51" t="s">
        <v>68</v>
      </c>
    </row>
    <row r="55" spans="1:20" s="50" customFormat="1" ht="20.25" x14ac:dyDescent="0.3">
      <c r="A55" s="45" t="s">
        <v>160</v>
      </c>
      <c r="B55" s="46" t="s">
        <v>368</v>
      </c>
      <c r="C55" s="46" t="s">
        <v>410</v>
      </c>
      <c r="D55" s="46">
        <v>100</v>
      </c>
      <c r="E55" s="46">
        <v>100</v>
      </c>
      <c r="F55" s="46">
        <v>100</v>
      </c>
      <c r="G55" s="46">
        <v>100</v>
      </c>
      <c r="H55" s="46">
        <v>400</v>
      </c>
      <c r="I55" s="47">
        <v>280</v>
      </c>
      <c r="J55" s="47">
        <f>Tabla1[[#This Row],[PRECIO UNITARIO ESTIMADO]]*Tabla1[[#This Row],[CANTIDAD TOTAL]]</f>
        <v>112000</v>
      </c>
      <c r="K55" s="47">
        <f>Tabla1[[#This Row],[COSTO TOTAL UNITARIO]]</f>
        <v>112000</v>
      </c>
      <c r="L55" s="46" t="s">
        <v>18</v>
      </c>
      <c r="M55" s="48">
        <v>0</v>
      </c>
      <c r="N55" s="47">
        <f>Tabla1[[#This Row],[COSTO TOTAL POR CÓDIGO DE CATÁLOGO DE BIENES Y SERVICIOS (CBS)]]</f>
        <v>112000</v>
      </c>
      <c r="O55" s="49" t="s">
        <v>418</v>
      </c>
      <c r="T55" s="51" t="s">
        <v>69</v>
      </c>
    </row>
    <row r="56" spans="1:20" s="50" customFormat="1" ht="20.25" x14ac:dyDescent="0.3">
      <c r="A56" s="45" t="s">
        <v>185</v>
      </c>
      <c r="B56" s="46" t="s">
        <v>369</v>
      </c>
      <c r="C56" s="46" t="s">
        <v>405</v>
      </c>
      <c r="D56" s="46">
        <v>30</v>
      </c>
      <c r="E56" s="46">
        <v>30</v>
      </c>
      <c r="F56" s="46">
        <v>30</v>
      </c>
      <c r="G56" s="46">
        <v>30</v>
      </c>
      <c r="H56" s="46">
        <v>120</v>
      </c>
      <c r="I56" s="47">
        <v>625</v>
      </c>
      <c r="J56" s="47">
        <f>Tabla1[[#This Row],[PRECIO UNITARIO ESTIMADO]]*Tabla1[[#This Row],[CANTIDAD TOTAL]]</f>
        <v>75000</v>
      </c>
      <c r="K56" s="47">
        <f>Tabla1[[#This Row],[COSTO TOTAL UNITARIO]]</f>
        <v>75000</v>
      </c>
      <c r="L56" s="46" t="s">
        <v>18</v>
      </c>
      <c r="M56" s="48">
        <v>0</v>
      </c>
      <c r="N56" s="47">
        <f>Tabla1[[#This Row],[COSTO TOTAL POR CÓDIGO DE CATÁLOGO DE BIENES Y SERVICIOS (CBS)]]</f>
        <v>75000</v>
      </c>
      <c r="O56" s="49" t="s">
        <v>418</v>
      </c>
      <c r="T56" s="51" t="s">
        <v>70</v>
      </c>
    </row>
    <row r="57" spans="1:20" s="50" customFormat="1" ht="20.25" x14ac:dyDescent="0.3">
      <c r="A57" s="45" t="s">
        <v>184</v>
      </c>
      <c r="B57" s="46" t="s">
        <v>370</v>
      </c>
      <c r="C57" s="46" t="s">
        <v>410</v>
      </c>
      <c r="D57" s="46">
        <v>100</v>
      </c>
      <c r="E57" s="46">
        <v>100</v>
      </c>
      <c r="F57" s="46">
        <v>100</v>
      </c>
      <c r="G57" s="46">
        <v>100</v>
      </c>
      <c r="H57" s="46">
        <v>400</v>
      </c>
      <c r="I57" s="47">
        <v>40</v>
      </c>
      <c r="J57" s="47">
        <f>Tabla1[[#This Row],[PRECIO UNITARIO ESTIMADO]]*Tabla1[[#This Row],[CANTIDAD TOTAL]]</f>
        <v>16000</v>
      </c>
      <c r="K57" s="47">
        <f>Tabla1[[#This Row],[COSTO TOTAL UNITARIO]]</f>
        <v>16000</v>
      </c>
      <c r="L57" s="46" t="s">
        <v>18</v>
      </c>
      <c r="M57" s="48">
        <v>0</v>
      </c>
      <c r="N57" s="47">
        <f>Tabla1[[#This Row],[COSTO TOTAL POR CÓDIGO DE CATÁLOGO DE BIENES Y SERVICIOS (CBS)]]</f>
        <v>16000</v>
      </c>
      <c r="O57" s="49" t="s">
        <v>418</v>
      </c>
      <c r="T57" s="51" t="s">
        <v>71</v>
      </c>
    </row>
    <row r="58" spans="1:20" s="50" customFormat="1" ht="20.25" x14ac:dyDescent="0.3">
      <c r="A58" s="45" t="s">
        <v>206</v>
      </c>
      <c r="B58" s="46" t="s">
        <v>371</v>
      </c>
      <c r="C58" s="46" t="s">
        <v>409</v>
      </c>
      <c r="D58" s="46">
        <v>20</v>
      </c>
      <c r="E58" s="46">
        <v>20</v>
      </c>
      <c r="F58" s="46">
        <v>20</v>
      </c>
      <c r="G58" s="46">
        <v>20</v>
      </c>
      <c r="H58" s="46">
        <v>80</v>
      </c>
      <c r="I58" s="47">
        <v>250</v>
      </c>
      <c r="J58" s="47">
        <f>Tabla1[[#This Row],[PRECIO UNITARIO ESTIMADO]]*Tabla1[[#This Row],[CANTIDAD TOTAL]]</f>
        <v>20000</v>
      </c>
      <c r="K58" s="47">
        <f>Tabla1[[#This Row],[COSTO TOTAL UNITARIO]]</f>
        <v>20000</v>
      </c>
      <c r="L58" s="46" t="s">
        <v>18</v>
      </c>
      <c r="M58" s="48">
        <v>0</v>
      </c>
      <c r="N58" s="47">
        <f>Tabla1[[#This Row],[COSTO TOTAL POR CÓDIGO DE CATÁLOGO DE BIENES Y SERVICIOS (CBS)]]</f>
        <v>20000</v>
      </c>
      <c r="O58" s="49" t="s">
        <v>418</v>
      </c>
      <c r="T58" s="51" t="s">
        <v>72</v>
      </c>
    </row>
    <row r="59" spans="1:20" s="50" customFormat="1" ht="20.25" x14ac:dyDescent="0.3">
      <c r="A59" s="45" t="s">
        <v>206</v>
      </c>
      <c r="B59" s="46" t="s">
        <v>374</v>
      </c>
      <c r="C59" s="46" t="s">
        <v>409</v>
      </c>
      <c r="D59" s="46">
        <v>120</v>
      </c>
      <c r="E59" s="46">
        <v>120</v>
      </c>
      <c r="F59" s="46">
        <v>120</v>
      </c>
      <c r="G59" s="46">
        <v>120</v>
      </c>
      <c r="H59" s="46">
        <v>480</v>
      </c>
      <c r="I59" s="47">
        <v>53</v>
      </c>
      <c r="J59" s="47">
        <f>Tabla1[[#This Row],[PRECIO UNITARIO ESTIMADO]]*Tabla1[[#This Row],[CANTIDAD TOTAL]]</f>
        <v>25440</v>
      </c>
      <c r="K59" s="47">
        <f>Tabla1[[#This Row],[COSTO TOTAL UNITARIO]]</f>
        <v>25440</v>
      </c>
      <c r="L59" s="46" t="s">
        <v>18</v>
      </c>
      <c r="M59" s="48">
        <v>0</v>
      </c>
      <c r="N59" s="47">
        <f>Tabla1[[#This Row],[COSTO TOTAL POR CÓDIGO DE CATÁLOGO DE BIENES Y SERVICIOS (CBS)]]</f>
        <v>25440</v>
      </c>
      <c r="O59" s="49" t="s">
        <v>418</v>
      </c>
      <c r="T59" s="51" t="s">
        <v>73</v>
      </c>
    </row>
    <row r="60" spans="1:20" s="50" customFormat="1" ht="20.25" x14ac:dyDescent="0.3">
      <c r="A60" s="45" t="s">
        <v>206</v>
      </c>
      <c r="B60" s="46" t="s">
        <v>373</v>
      </c>
      <c r="C60" s="46" t="s">
        <v>409</v>
      </c>
      <c r="D60" s="46">
        <v>120</v>
      </c>
      <c r="E60" s="46">
        <v>120</v>
      </c>
      <c r="F60" s="46">
        <v>120</v>
      </c>
      <c r="G60" s="46">
        <v>120</v>
      </c>
      <c r="H60" s="46">
        <v>480</v>
      </c>
      <c r="I60" s="47">
        <v>91.66</v>
      </c>
      <c r="J60" s="47">
        <f>Tabla1[[#This Row],[PRECIO UNITARIO ESTIMADO]]*Tabla1[[#This Row],[CANTIDAD TOTAL]]</f>
        <v>43996.799999999996</v>
      </c>
      <c r="K60" s="47">
        <f>Tabla1[[#This Row],[COSTO TOTAL UNITARIO]]</f>
        <v>43996.799999999996</v>
      </c>
      <c r="L60" s="46" t="s">
        <v>18</v>
      </c>
      <c r="M60" s="48">
        <v>0</v>
      </c>
      <c r="N60" s="47">
        <f>Tabla1[[#This Row],[COSTO TOTAL POR CÓDIGO DE CATÁLOGO DE BIENES Y SERVICIOS (CBS)]]</f>
        <v>43996.799999999996</v>
      </c>
      <c r="O60" s="49" t="s">
        <v>418</v>
      </c>
      <c r="T60" s="51" t="s">
        <v>74</v>
      </c>
    </row>
    <row r="61" spans="1:20" s="50" customFormat="1" ht="20.25" x14ac:dyDescent="0.3">
      <c r="A61" s="45" t="s">
        <v>206</v>
      </c>
      <c r="B61" s="46" t="s">
        <v>372</v>
      </c>
      <c r="C61" s="46" t="s">
        <v>409</v>
      </c>
      <c r="D61" s="46">
        <v>75</v>
      </c>
      <c r="E61" s="46">
        <v>75</v>
      </c>
      <c r="F61" s="46">
        <v>75</v>
      </c>
      <c r="G61" s="46">
        <v>75</v>
      </c>
      <c r="H61" s="46">
        <v>300</v>
      </c>
      <c r="I61" s="47">
        <v>137.5</v>
      </c>
      <c r="J61" s="47">
        <f>Tabla1[[#This Row],[PRECIO UNITARIO ESTIMADO]]*Tabla1[[#This Row],[CANTIDAD TOTAL]]</f>
        <v>41250</v>
      </c>
      <c r="K61" s="47">
        <f>Tabla1[[#This Row],[COSTO TOTAL UNITARIO]]</f>
        <v>41250</v>
      </c>
      <c r="L61" s="46" t="s">
        <v>18</v>
      </c>
      <c r="M61" s="48">
        <v>0</v>
      </c>
      <c r="N61" s="47">
        <f>Tabla1[[#This Row],[COSTO TOTAL POR CÓDIGO DE CATÁLOGO DE BIENES Y SERVICIOS (CBS)]]</f>
        <v>41250</v>
      </c>
      <c r="O61" s="49" t="s">
        <v>418</v>
      </c>
      <c r="T61" s="51" t="s">
        <v>75</v>
      </c>
    </row>
    <row r="62" spans="1:20" s="50" customFormat="1" ht="20.25" x14ac:dyDescent="0.3">
      <c r="A62" s="45" t="s">
        <v>184</v>
      </c>
      <c r="B62" s="46" t="s">
        <v>375</v>
      </c>
      <c r="C62" s="46" t="s">
        <v>411</v>
      </c>
      <c r="D62" s="46">
        <v>4.75</v>
      </c>
      <c r="E62" s="46">
        <v>4.75</v>
      </c>
      <c r="F62" s="46">
        <v>4.75</v>
      </c>
      <c r="G62" s="46">
        <v>4.75</v>
      </c>
      <c r="H62" s="46">
        <v>19</v>
      </c>
      <c r="I62" s="47">
        <v>5000</v>
      </c>
      <c r="J62" s="47">
        <f>Tabla1[[#This Row],[PRECIO UNITARIO ESTIMADO]]*Tabla1[[#This Row],[CANTIDAD TOTAL]]</f>
        <v>95000</v>
      </c>
      <c r="K62" s="47">
        <f>Tabla1[[#This Row],[COSTO TOTAL UNITARIO]]</f>
        <v>95000</v>
      </c>
      <c r="L62" s="46" t="s">
        <v>18</v>
      </c>
      <c r="M62" s="48">
        <v>0</v>
      </c>
      <c r="N62" s="47">
        <f>Tabla1[[#This Row],[COSTO TOTAL POR CÓDIGO DE CATÁLOGO DE BIENES Y SERVICIOS (CBS)]]</f>
        <v>95000</v>
      </c>
      <c r="O62" s="49" t="s">
        <v>418</v>
      </c>
      <c r="T62" s="51" t="s">
        <v>76</v>
      </c>
    </row>
    <row r="63" spans="1:20" s="50" customFormat="1" ht="20.25" x14ac:dyDescent="0.3">
      <c r="A63" s="45" t="s">
        <v>185</v>
      </c>
      <c r="B63" s="46" t="s">
        <v>376</v>
      </c>
      <c r="C63" s="46" t="s">
        <v>405</v>
      </c>
      <c r="D63" s="46">
        <v>9</v>
      </c>
      <c r="E63" s="46">
        <v>9</v>
      </c>
      <c r="F63" s="46">
        <v>9</v>
      </c>
      <c r="G63" s="46">
        <v>9</v>
      </c>
      <c r="H63" s="46">
        <v>36</v>
      </c>
      <c r="I63" s="47">
        <v>85</v>
      </c>
      <c r="J63" s="47">
        <f>Tabla1[[#This Row],[PRECIO UNITARIO ESTIMADO]]*Tabla1[[#This Row],[CANTIDAD TOTAL]]</f>
        <v>3060</v>
      </c>
      <c r="K63" s="47">
        <f>Tabla1[[#This Row],[COSTO TOTAL UNITARIO]]</f>
        <v>3060</v>
      </c>
      <c r="L63" s="46" t="s">
        <v>18</v>
      </c>
      <c r="M63" s="48">
        <v>0</v>
      </c>
      <c r="N63" s="47">
        <f>Tabla1[[#This Row],[COSTO TOTAL POR CÓDIGO DE CATÁLOGO DE BIENES Y SERVICIOS (CBS)]]</f>
        <v>3060</v>
      </c>
      <c r="O63" s="49" t="s">
        <v>418</v>
      </c>
      <c r="T63" s="51" t="s">
        <v>77</v>
      </c>
    </row>
    <row r="64" spans="1:20" s="50" customFormat="1" ht="20.25" x14ac:dyDescent="0.3">
      <c r="A64" s="45" t="s">
        <v>271</v>
      </c>
      <c r="B64" s="46" t="s">
        <v>377</v>
      </c>
      <c r="C64" s="46" t="s">
        <v>405</v>
      </c>
      <c r="D64" s="46">
        <v>5</v>
      </c>
      <c r="E64" s="46">
        <v>5</v>
      </c>
      <c r="F64" s="46">
        <v>5</v>
      </c>
      <c r="G64" s="46">
        <v>5</v>
      </c>
      <c r="H64" s="46">
        <v>20</v>
      </c>
      <c r="I64" s="47">
        <v>40000</v>
      </c>
      <c r="J64" s="47">
        <f>Tabla1[[#This Row],[PRECIO UNITARIO ESTIMADO]]*Tabla1[[#This Row],[CANTIDAD TOTAL]]</f>
        <v>800000</v>
      </c>
      <c r="K64" s="47">
        <f>Tabla1[[#This Row],[COSTO TOTAL UNITARIO]]</f>
        <v>800000</v>
      </c>
      <c r="L64" s="46" t="s">
        <v>18</v>
      </c>
      <c r="M64" s="48">
        <v>0</v>
      </c>
      <c r="N64" s="47">
        <f>Tabla1[[#This Row],[COSTO TOTAL POR CÓDIGO DE CATÁLOGO DE BIENES Y SERVICIOS (CBS)]]</f>
        <v>800000</v>
      </c>
      <c r="O64" s="49" t="s">
        <v>418</v>
      </c>
      <c r="T64" s="51" t="s">
        <v>78</v>
      </c>
    </row>
    <row r="65" spans="1:20" s="50" customFormat="1" ht="20.25" x14ac:dyDescent="0.3">
      <c r="A65" s="45" t="s">
        <v>271</v>
      </c>
      <c r="B65" s="46" t="s">
        <v>378</v>
      </c>
      <c r="C65" s="46" t="s">
        <v>405</v>
      </c>
      <c r="D65" s="46">
        <v>60</v>
      </c>
      <c r="E65" s="46">
        <v>60</v>
      </c>
      <c r="F65" s="46">
        <v>60</v>
      </c>
      <c r="G65" s="46">
        <v>60</v>
      </c>
      <c r="H65" s="46">
        <v>240</v>
      </c>
      <c r="I65" s="47">
        <v>350</v>
      </c>
      <c r="J65" s="47">
        <f>Tabla1[[#This Row],[PRECIO UNITARIO ESTIMADO]]*Tabla1[[#This Row],[CANTIDAD TOTAL]]</f>
        <v>84000</v>
      </c>
      <c r="K65" s="47">
        <f>Tabla1[[#This Row],[COSTO TOTAL UNITARIO]]</f>
        <v>84000</v>
      </c>
      <c r="L65" s="46" t="s">
        <v>18</v>
      </c>
      <c r="M65" s="48">
        <v>0</v>
      </c>
      <c r="N65" s="47">
        <f>Tabla1[[#This Row],[COSTO TOTAL POR CÓDIGO DE CATÁLOGO DE BIENES Y SERVICIOS (CBS)]]</f>
        <v>84000</v>
      </c>
      <c r="O65" s="49" t="s">
        <v>418</v>
      </c>
      <c r="T65" s="51" t="s">
        <v>79</v>
      </c>
    </row>
    <row r="66" spans="1:20" s="50" customFormat="1" ht="20.25" x14ac:dyDescent="0.3">
      <c r="A66" s="45" t="s">
        <v>271</v>
      </c>
      <c r="B66" s="46" t="s">
        <v>379</v>
      </c>
      <c r="C66" s="46" t="s">
        <v>405</v>
      </c>
      <c r="D66" s="46">
        <v>60</v>
      </c>
      <c r="E66" s="46">
        <v>60</v>
      </c>
      <c r="F66" s="46">
        <v>60</v>
      </c>
      <c r="G66" s="46">
        <v>60</v>
      </c>
      <c r="H66" s="46">
        <v>240</v>
      </c>
      <c r="I66" s="47">
        <v>250</v>
      </c>
      <c r="J66" s="47">
        <f>Tabla1[[#This Row],[PRECIO UNITARIO ESTIMADO]]*Tabla1[[#This Row],[CANTIDAD TOTAL]]</f>
        <v>60000</v>
      </c>
      <c r="K66" s="47">
        <f>Tabla1[[#This Row],[COSTO TOTAL UNITARIO]]</f>
        <v>60000</v>
      </c>
      <c r="L66" s="46" t="s">
        <v>18</v>
      </c>
      <c r="M66" s="48">
        <v>0</v>
      </c>
      <c r="N66" s="47">
        <f>Tabla1[[#This Row],[COSTO TOTAL POR CÓDIGO DE CATÁLOGO DE BIENES Y SERVICIOS (CBS)]]</f>
        <v>60000</v>
      </c>
      <c r="O66" s="49" t="s">
        <v>418</v>
      </c>
      <c r="T66" s="51" t="s">
        <v>80</v>
      </c>
    </row>
    <row r="67" spans="1:20" s="50" customFormat="1" ht="20.25" x14ac:dyDescent="0.3">
      <c r="A67" s="45" t="s">
        <v>271</v>
      </c>
      <c r="B67" s="46" t="s">
        <v>380</v>
      </c>
      <c r="C67" s="46" t="s">
        <v>405</v>
      </c>
      <c r="D67" s="46">
        <v>250</v>
      </c>
      <c r="E67" s="46">
        <v>250</v>
      </c>
      <c r="F67" s="46">
        <v>250</v>
      </c>
      <c r="G67" s="46">
        <v>250</v>
      </c>
      <c r="H67" s="46">
        <v>1000</v>
      </c>
      <c r="I67" s="47">
        <v>25</v>
      </c>
      <c r="J67" s="47">
        <f>Tabla1[[#This Row],[PRECIO UNITARIO ESTIMADO]]*Tabla1[[#This Row],[CANTIDAD TOTAL]]</f>
        <v>25000</v>
      </c>
      <c r="K67" s="47">
        <f>Tabla1[[#This Row],[COSTO TOTAL UNITARIO]]</f>
        <v>25000</v>
      </c>
      <c r="L67" s="46" t="s">
        <v>18</v>
      </c>
      <c r="M67" s="48">
        <v>0</v>
      </c>
      <c r="N67" s="47">
        <f>Tabla1[[#This Row],[COSTO TOTAL POR CÓDIGO DE CATÁLOGO DE BIENES Y SERVICIOS (CBS)]]</f>
        <v>25000</v>
      </c>
      <c r="O67" s="49" t="s">
        <v>418</v>
      </c>
      <c r="T67" s="51" t="s">
        <v>81</v>
      </c>
    </row>
    <row r="68" spans="1:20" s="50" customFormat="1" ht="20.25" x14ac:dyDescent="0.3">
      <c r="A68" s="45" t="s">
        <v>271</v>
      </c>
      <c r="B68" s="46" t="s">
        <v>381</v>
      </c>
      <c r="C68" s="46" t="s">
        <v>405</v>
      </c>
      <c r="D68" s="46">
        <v>18</v>
      </c>
      <c r="E68" s="46">
        <v>18</v>
      </c>
      <c r="F68" s="46">
        <v>18</v>
      </c>
      <c r="G68" s="46">
        <v>18</v>
      </c>
      <c r="H68" s="46">
        <v>72</v>
      </c>
      <c r="I68" s="47">
        <v>450</v>
      </c>
      <c r="J68" s="47">
        <f>Tabla1[[#This Row],[PRECIO UNITARIO ESTIMADO]]*Tabla1[[#This Row],[CANTIDAD TOTAL]]</f>
        <v>32400</v>
      </c>
      <c r="K68" s="47">
        <f>Tabla1[[#This Row],[COSTO TOTAL UNITARIO]]</f>
        <v>32400</v>
      </c>
      <c r="L68" s="46" t="s">
        <v>18</v>
      </c>
      <c r="M68" s="48">
        <v>0</v>
      </c>
      <c r="N68" s="47">
        <f>Tabla1[[#This Row],[COSTO TOTAL POR CÓDIGO DE CATÁLOGO DE BIENES Y SERVICIOS (CBS)]]</f>
        <v>32400</v>
      </c>
      <c r="O68" s="49" t="s">
        <v>418</v>
      </c>
      <c r="T68" s="51" t="s">
        <v>82</v>
      </c>
    </row>
    <row r="69" spans="1:20" s="50" customFormat="1" ht="20.25" x14ac:dyDescent="0.3">
      <c r="A69" s="45" t="s">
        <v>32</v>
      </c>
      <c r="B69" s="46" t="s">
        <v>382</v>
      </c>
      <c r="C69" s="46" t="s">
        <v>405</v>
      </c>
      <c r="D69" s="46">
        <v>2</v>
      </c>
      <c r="E69" s="46">
        <v>2</v>
      </c>
      <c r="F69" s="46">
        <v>2</v>
      </c>
      <c r="G69" s="46">
        <v>2</v>
      </c>
      <c r="H69" s="46">
        <v>8</v>
      </c>
      <c r="I69" s="47">
        <v>5000</v>
      </c>
      <c r="J69" s="47">
        <f>Tabla1[[#This Row],[PRECIO UNITARIO ESTIMADO]]*Tabla1[[#This Row],[CANTIDAD TOTAL]]</f>
        <v>40000</v>
      </c>
      <c r="K69" s="47">
        <f>Tabla1[[#This Row],[COSTO TOTAL UNITARIO]]</f>
        <v>40000</v>
      </c>
      <c r="L69" s="46" t="s">
        <v>18</v>
      </c>
      <c r="M69" s="48">
        <v>0</v>
      </c>
      <c r="N69" s="47">
        <f>Tabla1[[#This Row],[COSTO TOTAL POR CÓDIGO DE CATÁLOGO DE BIENES Y SERVICIOS (CBS)]]</f>
        <v>40000</v>
      </c>
      <c r="O69" s="49" t="s">
        <v>418</v>
      </c>
      <c r="T69" s="51" t="s">
        <v>83</v>
      </c>
    </row>
    <row r="70" spans="1:20" s="50" customFormat="1" ht="20.25" x14ac:dyDescent="0.3">
      <c r="A70" s="45" t="s">
        <v>32</v>
      </c>
      <c r="B70" s="46" t="s">
        <v>383</v>
      </c>
      <c r="C70" s="46" t="s">
        <v>405</v>
      </c>
      <c r="D70" s="46">
        <v>7.5</v>
      </c>
      <c r="E70" s="46">
        <v>7.5</v>
      </c>
      <c r="F70" s="46">
        <v>7.5</v>
      </c>
      <c r="G70" s="46">
        <v>7.5</v>
      </c>
      <c r="H70" s="46">
        <v>30</v>
      </c>
      <c r="I70" s="47">
        <v>6000</v>
      </c>
      <c r="J70" s="47">
        <f>Tabla1[[#This Row],[PRECIO UNITARIO ESTIMADO]]*Tabla1[[#This Row],[CANTIDAD TOTAL]]</f>
        <v>180000</v>
      </c>
      <c r="K70" s="47">
        <f>Tabla1[[#This Row],[COSTO TOTAL UNITARIO]]</f>
        <v>180000</v>
      </c>
      <c r="L70" s="46" t="s">
        <v>18</v>
      </c>
      <c r="M70" s="48">
        <v>0</v>
      </c>
      <c r="N70" s="47">
        <f>Tabla1[[#This Row],[COSTO TOTAL POR CÓDIGO DE CATÁLOGO DE BIENES Y SERVICIOS (CBS)]]</f>
        <v>180000</v>
      </c>
      <c r="O70" s="49" t="s">
        <v>418</v>
      </c>
      <c r="T70" s="51" t="s">
        <v>84</v>
      </c>
    </row>
    <row r="71" spans="1:20" s="50" customFormat="1" ht="20.25" x14ac:dyDescent="0.3">
      <c r="A71" s="45" t="s">
        <v>65</v>
      </c>
      <c r="B71" s="46" t="s">
        <v>384</v>
      </c>
      <c r="C71" s="46" t="s">
        <v>405</v>
      </c>
      <c r="D71" s="46">
        <v>3.5</v>
      </c>
      <c r="E71" s="46">
        <v>3.5</v>
      </c>
      <c r="F71" s="46">
        <v>3.5</v>
      </c>
      <c r="G71" s="46">
        <v>3.5</v>
      </c>
      <c r="H71" s="46">
        <v>14</v>
      </c>
      <c r="I71" s="47">
        <v>37000</v>
      </c>
      <c r="J71" s="47">
        <f>Tabla1[[#This Row],[PRECIO UNITARIO ESTIMADO]]*Tabla1[[#This Row],[CANTIDAD TOTAL]]</f>
        <v>518000</v>
      </c>
      <c r="K71" s="47">
        <f>Tabla1[[#This Row],[COSTO TOTAL UNITARIO]]</f>
        <v>518000</v>
      </c>
      <c r="L71" s="46" t="s">
        <v>18</v>
      </c>
      <c r="M71" s="48">
        <v>0</v>
      </c>
      <c r="N71" s="47">
        <f>Tabla1[[#This Row],[COSTO TOTAL POR CÓDIGO DE CATÁLOGO DE BIENES Y SERVICIOS (CBS)]]</f>
        <v>518000</v>
      </c>
      <c r="O71" s="49" t="s">
        <v>418</v>
      </c>
      <c r="T71" s="51" t="s">
        <v>85</v>
      </c>
    </row>
    <row r="72" spans="1:20" s="50" customFormat="1" ht="20.25" x14ac:dyDescent="0.3">
      <c r="A72" s="45" t="s">
        <v>91</v>
      </c>
      <c r="B72" s="46" t="s">
        <v>385</v>
      </c>
      <c r="C72" s="46" t="s">
        <v>405</v>
      </c>
      <c r="D72" s="46">
        <v>2</v>
      </c>
      <c r="E72" s="46">
        <v>2</v>
      </c>
      <c r="F72" s="46">
        <v>2</v>
      </c>
      <c r="G72" s="46">
        <v>2</v>
      </c>
      <c r="H72" s="46">
        <v>8</v>
      </c>
      <c r="I72" s="47">
        <v>14000</v>
      </c>
      <c r="J72" s="47">
        <f>Tabla1[[#This Row],[PRECIO UNITARIO ESTIMADO]]*Tabla1[[#This Row],[CANTIDAD TOTAL]]</f>
        <v>112000</v>
      </c>
      <c r="K72" s="47">
        <f>Tabla1[[#This Row],[COSTO TOTAL UNITARIO]]</f>
        <v>112000</v>
      </c>
      <c r="L72" s="46" t="s">
        <v>18</v>
      </c>
      <c r="M72" s="48">
        <v>0</v>
      </c>
      <c r="N72" s="47">
        <f>Tabla1[[#This Row],[COSTO TOTAL POR CÓDIGO DE CATÁLOGO DE BIENES Y SERVICIOS (CBS)]]</f>
        <v>112000</v>
      </c>
      <c r="O72" s="49" t="s">
        <v>418</v>
      </c>
      <c r="T72" s="51" t="s">
        <v>86</v>
      </c>
    </row>
    <row r="73" spans="1:20" s="50" customFormat="1" ht="20.25" x14ac:dyDescent="0.3">
      <c r="A73" s="45" t="s">
        <v>91</v>
      </c>
      <c r="B73" s="46" t="s">
        <v>413</v>
      </c>
      <c r="C73" s="46" t="s">
        <v>405</v>
      </c>
      <c r="D73" s="46">
        <v>2.5</v>
      </c>
      <c r="E73" s="46">
        <v>2.5</v>
      </c>
      <c r="F73" s="46">
        <v>2.5</v>
      </c>
      <c r="G73" s="46">
        <v>2.5</v>
      </c>
      <c r="H73" s="46">
        <v>10</v>
      </c>
      <c r="I73" s="47">
        <v>37000</v>
      </c>
      <c r="J73" s="47">
        <f>Tabla1[[#This Row],[PRECIO UNITARIO ESTIMADO]]*Tabla1[[#This Row],[CANTIDAD TOTAL]]</f>
        <v>370000</v>
      </c>
      <c r="K73" s="47">
        <f>Tabla1[[#This Row],[COSTO TOTAL UNITARIO]]</f>
        <v>370000</v>
      </c>
      <c r="L73" s="46" t="s">
        <v>18</v>
      </c>
      <c r="M73" s="48">
        <v>0</v>
      </c>
      <c r="N73" s="47">
        <f>Tabla1[[#This Row],[COSTO TOTAL POR CÓDIGO DE CATÁLOGO DE BIENES Y SERVICIOS (CBS)]]</f>
        <v>370000</v>
      </c>
      <c r="O73" s="49" t="s">
        <v>418</v>
      </c>
      <c r="T73" s="51" t="s">
        <v>87</v>
      </c>
    </row>
    <row r="74" spans="1:20" s="50" customFormat="1" ht="20.25" x14ac:dyDescent="0.3">
      <c r="A74" s="45" t="s">
        <v>91</v>
      </c>
      <c r="B74" s="46" t="s">
        <v>412</v>
      </c>
      <c r="C74" s="46" t="s">
        <v>405</v>
      </c>
      <c r="D74" s="46">
        <v>0.5</v>
      </c>
      <c r="E74" s="46">
        <v>0.5</v>
      </c>
      <c r="F74" s="46">
        <v>0.5</v>
      </c>
      <c r="G74" s="46">
        <v>0.5</v>
      </c>
      <c r="H74" s="60">
        <v>2</v>
      </c>
      <c r="I74" s="47">
        <v>8000</v>
      </c>
      <c r="J74" s="47">
        <f>Tabla1[[#This Row],[PRECIO UNITARIO ESTIMADO]]*Tabla1[[#This Row],[CANTIDAD TOTAL]]</f>
        <v>16000</v>
      </c>
      <c r="K74" s="47">
        <f>Tabla1[[#This Row],[COSTO TOTAL UNITARIO]]</f>
        <v>16000</v>
      </c>
      <c r="L74" s="46" t="s">
        <v>18</v>
      </c>
      <c r="M74" s="48">
        <v>0</v>
      </c>
      <c r="N74" s="47">
        <f>Tabla1[[#This Row],[COSTO TOTAL POR CÓDIGO DE CATÁLOGO DE BIENES Y SERVICIOS (CBS)]]</f>
        <v>16000</v>
      </c>
      <c r="O74" s="49" t="s">
        <v>418</v>
      </c>
      <c r="T74" s="51"/>
    </row>
    <row r="75" spans="1:20" s="50" customFormat="1" ht="20.25" x14ac:dyDescent="0.3">
      <c r="A75" s="45" t="s">
        <v>183</v>
      </c>
      <c r="B75" s="46" t="s">
        <v>386</v>
      </c>
      <c r="C75" s="46" t="s">
        <v>405</v>
      </c>
      <c r="D75" s="46">
        <v>4.75</v>
      </c>
      <c r="E75" s="46">
        <v>4.75</v>
      </c>
      <c r="F75" s="46">
        <v>4.75</v>
      </c>
      <c r="G75" s="46">
        <v>4.75</v>
      </c>
      <c r="H75" s="46">
        <v>19</v>
      </c>
      <c r="I75" s="47">
        <v>2000</v>
      </c>
      <c r="J75" s="47">
        <f>Tabla1[[#This Row],[PRECIO UNITARIO ESTIMADO]]*Tabla1[[#This Row],[CANTIDAD TOTAL]]</f>
        <v>38000</v>
      </c>
      <c r="K75" s="47">
        <f>Tabla1[[#This Row],[COSTO TOTAL UNITARIO]]</f>
        <v>38000</v>
      </c>
      <c r="L75" s="46" t="s">
        <v>18</v>
      </c>
      <c r="M75" s="48">
        <v>0</v>
      </c>
      <c r="N75" s="47">
        <f>Tabla1[[#This Row],[COSTO TOTAL POR CÓDIGO DE CATÁLOGO DE BIENES Y SERVICIOS (CBS)]]</f>
        <v>38000</v>
      </c>
      <c r="O75" s="49" t="s">
        <v>418</v>
      </c>
      <c r="T75" s="51" t="s">
        <v>88</v>
      </c>
    </row>
    <row r="76" spans="1:20" s="50" customFormat="1" ht="20.25" x14ac:dyDescent="0.3">
      <c r="A76" s="45" t="s">
        <v>160</v>
      </c>
      <c r="B76" s="46" t="s">
        <v>387</v>
      </c>
      <c r="C76" s="46" t="s">
        <v>409</v>
      </c>
      <c r="D76" s="46">
        <v>3</v>
      </c>
      <c r="E76" s="46">
        <v>3</v>
      </c>
      <c r="F76" s="46">
        <v>3</v>
      </c>
      <c r="G76" s="46">
        <v>3</v>
      </c>
      <c r="H76" s="46">
        <v>12</v>
      </c>
      <c r="I76" s="47">
        <v>150</v>
      </c>
      <c r="J76" s="47">
        <f>Tabla1[[#This Row],[PRECIO UNITARIO ESTIMADO]]*Tabla1[[#This Row],[CANTIDAD TOTAL]]</f>
        <v>1800</v>
      </c>
      <c r="K76" s="47">
        <f>Tabla1[[#This Row],[COSTO TOTAL UNITARIO]]</f>
        <v>1800</v>
      </c>
      <c r="L76" s="46" t="s">
        <v>18</v>
      </c>
      <c r="M76" s="48">
        <v>0</v>
      </c>
      <c r="N76" s="47">
        <f>Tabla1[[#This Row],[COSTO TOTAL POR CÓDIGO DE CATÁLOGO DE BIENES Y SERVICIOS (CBS)]]</f>
        <v>1800</v>
      </c>
      <c r="O76" s="49" t="s">
        <v>418</v>
      </c>
      <c r="T76" s="51" t="s">
        <v>89</v>
      </c>
    </row>
    <row r="77" spans="1:20" s="50" customFormat="1" ht="20.25" x14ac:dyDescent="0.3">
      <c r="A77" s="45" t="s">
        <v>141</v>
      </c>
      <c r="B77" s="46" t="s">
        <v>414</v>
      </c>
      <c r="C77" s="46" t="s">
        <v>405</v>
      </c>
      <c r="D77" s="46">
        <v>1.5</v>
      </c>
      <c r="E77" s="46">
        <v>1.5</v>
      </c>
      <c r="F77" s="46">
        <v>1.5</v>
      </c>
      <c r="G77" s="46">
        <v>1.5</v>
      </c>
      <c r="H77" s="46">
        <v>6</v>
      </c>
      <c r="I77" s="47">
        <v>80000</v>
      </c>
      <c r="J77" s="47">
        <f>Tabla1[[#This Row],[PRECIO UNITARIO ESTIMADO]]*Tabla1[[#This Row],[CANTIDAD TOTAL]]</f>
        <v>480000</v>
      </c>
      <c r="K77" s="47">
        <f>Tabla1[[#This Row],[COSTO TOTAL UNITARIO]]</f>
        <v>480000</v>
      </c>
      <c r="L77" s="46" t="s">
        <v>18</v>
      </c>
      <c r="M77" s="48">
        <v>0</v>
      </c>
      <c r="N77" s="47">
        <f>Tabla1[[#This Row],[COSTO TOTAL POR CÓDIGO DE CATÁLOGO DE BIENES Y SERVICIOS (CBS)]]</f>
        <v>480000</v>
      </c>
      <c r="O77" s="49" t="s">
        <v>418</v>
      </c>
      <c r="T77" s="51" t="s">
        <v>90</v>
      </c>
    </row>
    <row r="78" spans="1:20" s="50" customFormat="1" ht="20.25" x14ac:dyDescent="0.3">
      <c r="A78" s="45" t="s">
        <v>141</v>
      </c>
      <c r="B78" s="46" t="s">
        <v>415</v>
      </c>
      <c r="C78" s="46" t="s">
        <v>405</v>
      </c>
      <c r="D78" s="46">
        <v>1.5</v>
      </c>
      <c r="E78" s="46">
        <v>1.5</v>
      </c>
      <c r="F78" s="46">
        <v>1.5</v>
      </c>
      <c r="G78" s="46">
        <v>1.5</v>
      </c>
      <c r="H78" s="46">
        <v>6</v>
      </c>
      <c r="I78" s="47">
        <v>1700</v>
      </c>
      <c r="J78" s="47">
        <f>Tabla1[[#This Row],[PRECIO UNITARIO ESTIMADO]]*Tabla1[[#This Row],[CANTIDAD TOTAL]]</f>
        <v>10200</v>
      </c>
      <c r="K78" s="47">
        <f>Tabla1[[#This Row],[COSTO TOTAL UNITARIO]]</f>
        <v>10200</v>
      </c>
      <c r="L78" s="46" t="s">
        <v>18</v>
      </c>
      <c r="M78" s="48">
        <v>0</v>
      </c>
      <c r="N78" s="47">
        <f>Tabla1[[#This Row],[COSTO TOTAL POR CÓDIGO DE CATÁLOGO DE BIENES Y SERVICIOS (CBS)]]</f>
        <v>10200</v>
      </c>
      <c r="O78" s="49" t="s">
        <v>418</v>
      </c>
      <c r="T78" s="51" t="s">
        <v>91</v>
      </c>
    </row>
    <row r="79" spans="1:20" s="50" customFormat="1" ht="20.25" x14ac:dyDescent="0.3">
      <c r="A79" s="45" t="s">
        <v>141</v>
      </c>
      <c r="B79" s="46" t="s">
        <v>388</v>
      </c>
      <c r="C79" s="46" t="s">
        <v>405</v>
      </c>
      <c r="D79" s="46">
        <v>1.5</v>
      </c>
      <c r="E79" s="46">
        <v>1.5</v>
      </c>
      <c r="F79" s="46">
        <v>1.5</v>
      </c>
      <c r="G79" s="46">
        <v>1.5</v>
      </c>
      <c r="H79" s="46">
        <v>6</v>
      </c>
      <c r="I79" s="47">
        <v>14915.2</v>
      </c>
      <c r="J79" s="47">
        <f>Tabla1[[#This Row],[PRECIO UNITARIO ESTIMADO]]*Tabla1[[#This Row],[CANTIDAD TOTAL]]</f>
        <v>89491.200000000012</v>
      </c>
      <c r="K79" s="47">
        <f>Tabla1[[#This Row],[COSTO TOTAL UNITARIO]]</f>
        <v>89491.200000000012</v>
      </c>
      <c r="L79" s="46" t="s">
        <v>18</v>
      </c>
      <c r="M79" s="48">
        <v>0</v>
      </c>
      <c r="N79" s="47">
        <f>Tabla1[[#This Row],[COSTO TOTAL POR CÓDIGO DE CATÁLOGO DE BIENES Y SERVICIOS (CBS)]]</f>
        <v>89491.200000000012</v>
      </c>
      <c r="O79" s="49" t="s">
        <v>418</v>
      </c>
      <c r="T79" s="51" t="s">
        <v>92</v>
      </c>
    </row>
    <row r="80" spans="1:20" s="50" customFormat="1" ht="20.25" x14ac:dyDescent="0.3">
      <c r="A80" s="45" t="s">
        <v>141</v>
      </c>
      <c r="B80" s="46" t="s">
        <v>389</v>
      </c>
      <c r="C80" s="46" t="s">
        <v>405</v>
      </c>
      <c r="D80" s="46">
        <v>1.5</v>
      </c>
      <c r="E80" s="46">
        <v>1.5</v>
      </c>
      <c r="F80" s="46">
        <v>1.5</v>
      </c>
      <c r="G80" s="46">
        <v>1.5</v>
      </c>
      <c r="H80" s="46">
        <v>6</v>
      </c>
      <c r="I80" s="47">
        <v>7495.15</v>
      </c>
      <c r="J80" s="47">
        <f>Tabla1[[#This Row],[PRECIO UNITARIO ESTIMADO]]*Tabla1[[#This Row],[CANTIDAD TOTAL]]</f>
        <v>44970.899999999994</v>
      </c>
      <c r="K80" s="47">
        <f>Tabla1[[#This Row],[COSTO TOTAL UNITARIO]]</f>
        <v>44970.899999999994</v>
      </c>
      <c r="L80" s="46" t="s">
        <v>18</v>
      </c>
      <c r="M80" s="48">
        <v>0</v>
      </c>
      <c r="N80" s="47">
        <f>Tabla1[[#This Row],[COSTO TOTAL POR CÓDIGO DE CATÁLOGO DE BIENES Y SERVICIOS (CBS)]]</f>
        <v>44970.899999999994</v>
      </c>
      <c r="O80" s="49" t="s">
        <v>418</v>
      </c>
      <c r="T80" s="51" t="s">
        <v>93</v>
      </c>
    </row>
    <row r="81" spans="1:20" s="50" customFormat="1" ht="20.25" x14ac:dyDescent="0.3">
      <c r="A81" s="45" t="s">
        <v>141</v>
      </c>
      <c r="B81" s="46" t="s">
        <v>416</v>
      </c>
      <c r="C81" s="46" t="s">
        <v>405</v>
      </c>
      <c r="D81" s="46">
        <v>1.25</v>
      </c>
      <c r="E81" s="46">
        <v>1.25</v>
      </c>
      <c r="F81" s="46">
        <v>1.25</v>
      </c>
      <c r="G81" s="46">
        <v>1.25</v>
      </c>
      <c r="H81" s="60">
        <v>5</v>
      </c>
      <c r="I81" s="47">
        <v>47723.45</v>
      </c>
      <c r="J81" s="47">
        <f>Tabla1[[#This Row],[PRECIO UNITARIO ESTIMADO]]*Tabla1[[#This Row],[CANTIDAD TOTAL]]</f>
        <v>238617.25</v>
      </c>
      <c r="K81" s="47">
        <f>Tabla1[[#This Row],[COSTO TOTAL UNITARIO]]</f>
        <v>238617.25</v>
      </c>
      <c r="L81" s="46" t="s">
        <v>18</v>
      </c>
      <c r="M81" s="48">
        <v>0</v>
      </c>
      <c r="N81" s="47">
        <f>Tabla1[[#This Row],[COSTO TOTAL POR CÓDIGO DE CATÁLOGO DE BIENES Y SERVICIOS (CBS)]]</f>
        <v>238617.25</v>
      </c>
      <c r="O81" s="49" t="s">
        <v>418</v>
      </c>
      <c r="T81" s="51"/>
    </row>
    <row r="82" spans="1:20" s="50" customFormat="1" ht="20.25" x14ac:dyDescent="0.3">
      <c r="A82" s="45" t="s">
        <v>141</v>
      </c>
      <c r="B82" s="46" t="s">
        <v>390</v>
      </c>
      <c r="C82" s="46" t="s">
        <v>405</v>
      </c>
      <c r="D82" s="46">
        <v>0.75</v>
      </c>
      <c r="E82" s="46">
        <v>0.75</v>
      </c>
      <c r="F82" s="46">
        <v>0.75</v>
      </c>
      <c r="G82" s="46">
        <v>0.75</v>
      </c>
      <c r="H82" s="46">
        <v>3</v>
      </c>
      <c r="I82" s="47">
        <v>11000</v>
      </c>
      <c r="J82" s="47">
        <f>Tabla1[[#This Row],[PRECIO UNITARIO ESTIMADO]]*Tabla1[[#This Row],[CANTIDAD TOTAL]]</f>
        <v>33000</v>
      </c>
      <c r="K82" s="47">
        <f>Tabla1[[#This Row],[COSTO TOTAL UNITARIO]]</f>
        <v>33000</v>
      </c>
      <c r="L82" s="46" t="s">
        <v>18</v>
      </c>
      <c r="M82" s="48">
        <v>0</v>
      </c>
      <c r="N82" s="47">
        <f>Tabla1[[#This Row],[COSTO TOTAL POR CÓDIGO DE CATÁLOGO DE BIENES Y SERVICIOS (CBS)]]</f>
        <v>33000</v>
      </c>
      <c r="O82" s="49" t="s">
        <v>418</v>
      </c>
      <c r="T82" s="51" t="s">
        <v>94</v>
      </c>
    </row>
    <row r="83" spans="1:20" s="50" customFormat="1" ht="20.25" x14ac:dyDescent="0.3">
      <c r="A83" s="45" t="s">
        <v>141</v>
      </c>
      <c r="B83" s="46" t="s">
        <v>417</v>
      </c>
      <c r="C83" s="46" t="s">
        <v>405</v>
      </c>
      <c r="D83" s="46">
        <v>0.25</v>
      </c>
      <c r="E83" s="46">
        <v>0.25</v>
      </c>
      <c r="F83" s="46">
        <v>0.25</v>
      </c>
      <c r="G83" s="46">
        <v>0.25</v>
      </c>
      <c r="H83" s="60">
        <v>1</v>
      </c>
      <c r="I83" s="47">
        <v>11000</v>
      </c>
      <c r="J83" s="47">
        <f>Tabla1[[#This Row],[PRECIO UNITARIO ESTIMADO]]*Tabla1[[#This Row],[CANTIDAD TOTAL]]</f>
        <v>11000</v>
      </c>
      <c r="K83" s="47">
        <f>Tabla1[[#This Row],[COSTO TOTAL UNITARIO]]</f>
        <v>11000</v>
      </c>
      <c r="L83" s="46" t="s">
        <v>18</v>
      </c>
      <c r="M83" s="48">
        <v>0</v>
      </c>
      <c r="N83" s="47">
        <f>Tabla1[[#This Row],[COSTO TOTAL POR CÓDIGO DE CATÁLOGO DE BIENES Y SERVICIOS (CBS)]]</f>
        <v>11000</v>
      </c>
      <c r="O83" s="49" t="s">
        <v>418</v>
      </c>
      <c r="T83" s="51"/>
    </row>
    <row r="84" spans="1:20" s="50" customFormat="1" ht="20.25" x14ac:dyDescent="0.3">
      <c r="A84" s="45" t="s">
        <v>141</v>
      </c>
      <c r="B84" s="46" t="s">
        <v>391</v>
      </c>
      <c r="C84" s="46" t="s">
        <v>405</v>
      </c>
      <c r="D84" s="46">
        <v>0.75</v>
      </c>
      <c r="E84" s="46">
        <v>0.75</v>
      </c>
      <c r="F84" s="46">
        <v>0.75</v>
      </c>
      <c r="G84" s="46">
        <v>0.75</v>
      </c>
      <c r="H84" s="46">
        <v>3</v>
      </c>
      <c r="I84" s="47">
        <v>15000</v>
      </c>
      <c r="J84" s="47">
        <f>Tabla1[[#This Row],[PRECIO UNITARIO ESTIMADO]]*Tabla1[[#This Row],[CANTIDAD TOTAL]]</f>
        <v>45000</v>
      </c>
      <c r="K84" s="47">
        <f>Tabla1[[#This Row],[COSTO TOTAL UNITARIO]]</f>
        <v>45000</v>
      </c>
      <c r="L84" s="46" t="s">
        <v>18</v>
      </c>
      <c r="M84" s="48">
        <v>0</v>
      </c>
      <c r="N84" s="47">
        <f>Tabla1[[#This Row],[COSTO TOTAL POR CÓDIGO DE CATÁLOGO DE BIENES Y SERVICIOS (CBS)]]</f>
        <v>45000</v>
      </c>
      <c r="O84" s="49" t="s">
        <v>418</v>
      </c>
      <c r="T84" s="51" t="s">
        <v>95</v>
      </c>
    </row>
    <row r="85" spans="1:20" s="50" customFormat="1" ht="20.25" x14ac:dyDescent="0.3">
      <c r="A85" s="45" t="s">
        <v>141</v>
      </c>
      <c r="B85" s="46" t="s">
        <v>392</v>
      </c>
      <c r="C85" s="46" t="s">
        <v>405</v>
      </c>
      <c r="D85" s="46">
        <v>0.75</v>
      </c>
      <c r="E85" s="46">
        <v>0.75</v>
      </c>
      <c r="F85" s="46">
        <v>0.75</v>
      </c>
      <c r="G85" s="46">
        <v>0.75</v>
      </c>
      <c r="H85" s="46">
        <v>3</v>
      </c>
      <c r="I85" s="47">
        <v>43000</v>
      </c>
      <c r="J85" s="47">
        <f>Tabla1[[#This Row],[PRECIO UNITARIO ESTIMADO]]*Tabla1[[#This Row],[CANTIDAD TOTAL]]</f>
        <v>129000</v>
      </c>
      <c r="K85" s="47">
        <f>Tabla1[[#This Row],[COSTO TOTAL UNITARIO]]</f>
        <v>129000</v>
      </c>
      <c r="L85" s="46" t="s">
        <v>18</v>
      </c>
      <c r="M85" s="48">
        <v>0</v>
      </c>
      <c r="N85" s="47">
        <f>Tabla1[[#This Row],[COSTO TOTAL POR CÓDIGO DE CATÁLOGO DE BIENES Y SERVICIOS (CBS)]]</f>
        <v>129000</v>
      </c>
      <c r="O85" s="49" t="s">
        <v>418</v>
      </c>
      <c r="T85" s="51" t="s">
        <v>96</v>
      </c>
    </row>
    <row r="86" spans="1:20" s="50" customFormat="1" ht="20.25" x14ac:dyDescent="0.3">
      <c r="A86" s="45" t="s">
        <v>141</v>
      </c>
      <c r="B86" s="46" t="s">
        <v>393</v>
      </c>
      <c r="C86" s="46" t="s">
        <v>405</v>
      </c>
      <c r="D86" s="46">
        <v>0.25</v>
      </c>
      <c r="E86" s="46">
        <v>0.25</v>
      </c>
      <c r="F86" s="46">
        <v>0.25</v>
      </c>
      <c r="G86" s="46">
        <v>0.25</v>
      </c>
      <c r="H86" s="46">
        <v>1</v>
      </c>
      <c r="I86" s="47">
        <v>3000</v>
      </c>
      <c r="J86" s="47">
        <f>Tabla1[[#This Row],[PRECIO UNITARIO ESTIMADO]]*Tabla1[[#This Row],[CANTIDAD TOTAL]]</f>
        <v>3000</v>
      </c>
      <c r="K86" s="47">
        <f>Tabla1[[#This Row],[COSTO TOTAL UNITARIO]]</f>
        <v>3000</v>
      </c>
      <c r="L86" s="46" t="s">
        <v>18</v>
      </c>
      <c r="M86" s="48">
        <v>0</v>
      </c>
      <c r="N86" s="47">
        <f>Tabla1[[#This Row],[COSTO TOTAL POR CÓDIGO DE CATÁLOGO DE BIENES Y SERVICIOS (CBS)]]</f>
        <v>3000</v>
      </c>
      <c r="O86" s="49" t="s">
        <v>418</v>
      </c>
      <c r="T86" s="51" t="s">
        <v>97</v>
      </c>
    </row>
    <row r="87" spans="1:20" s="50" customFormat="1" ht="20.25" x14ac:dyDescent="0.3">
      <c r="A87" s="45" t="s">
        <v>141</v>
      </c>
      <c r="B87" s="46" t="s">
        <v>394</v>
      </c>
      <c r="C87" s="46" t="s">
        <v>405</v>
      </c>
      <c r="D87" s="46">
        <v>0.5</v>
      </c>
      <c r="E87" s="46">
        <v>0.5</v>
      </c>
      <c r="F87" s="46">
        <v>0.5</v>
      </c>
      <c r="G87" s="46">
        <v>0.5</v>
      </c>
      <c r="H87" s="46">
        <v>2</v>
      </c>
      <c r="I87" s="47">
        <v>16800</v>
      </c>
      <c r="J87" s="47">
        <f>Tabla1[[#This Row],[PRECIO UNITARIO ESTIMADO]]*Tabla1[[#This Row],[CANTIDAD TOTAL]]</f>
        <v>33600</v>
      </c>
      <c r="K87" s="47">
        <f>Tabla1[[#This Row],[COSTO TOTAL UNITARIO]]</f>
        <v>33600</v>
      </c>
      <c r="L87" s="46" t="s">
        <v>18</v>
      </c>
      <c r="M87" s="48">
        <v>0</v>
      </c>
      <c r="N87" s="47">
        <f>Tabla1[[#This Row],[COSTO TOTAL POR CÓDIGO DE CATÁLOGO DE BIENES Y SERVICIOS (CBS)]]</f>
        <v>33600</v>
      </c>
      <c r="O87" s="49" t="s">
        <v>418</v>
      </c>
      <c r="T87" s="51" t="s">
        <v>98</v>
      </c>
    </row>
    <row r="88" spans="1:20" s="50" customFormat="1" ht="20.25" x14ac:dyDescent="0.3">
      <c r="A88" s="45" t="s">
        <v>141</v>
      </c>
      <c r="B88" s="46" t="s">
        <v>395</v>
      </c>
      <c r="C88" s="46" t="s">
        <v>405</v>
      </c>
      <c r="D88" s="46">
        <v>0.25</v>
      </c>
      <c r="E88" s="46">
        <v>0.25</v>
      </c>
      <c r="F88" s="46">
        <v>0.25</v>
      </c>
      <c r="G88" s="46">
        <v>0.25</v>
      </c>
      <c r="H88" s="46">
        <v>1</v>
      </c>
      <c r="I88" s="47">
        <v>23450</v>
      </c>
      <c r="J88" s="47">
        <f>Tabla1[[#This Row],[PRECIO UNITARIO ESTIMADO]]*Tabla1[[#This Row],[CANTIDAD TOTAL]]</f>
        <v>23450</v>
      </c>
      <c r="K88" s="47">
        <f>Tabla1[[#This Row],[COSTO TOTAL UNITARIO]]</f>
        <v>23450</v>
      </c>
      <c r="L88" s="46" t="s">
        <v>18</v>
      </c>
      <c r="M88" s="48">
        <v>0</v>
      </c>
      <c r="N88" s="47">
        <f>Tabla1[[#This Row],[COSTO TOTAL POR CÓDIGO DE CATÁLOGO DE BIENES Y SERVICIOS (CBS)]]</f>
        <v>23450</v>
      </c>
      <c r="O88" s="49" t="s">
        <v>418</v>
      </c>
      <c r="T88" s="51" t="s">
        <v>99</v>
      </c>
    </row>
    <row r="89" spans="1:20" s="50" customFormat="1" ht="20.25" x14ac:dyDescent="0.3">
      <c r="A89" s="45" t="s">
        <v>141</v>
      </c>
      <c r="B89" s="46" t="s">
        <v>396</v>
      </c>
      <c r="C89" s="46" t="s">
        <v>405</v>
      </c>
      <c r="D89" s="46">
        <v>0.25</v>
      </c>
      <c r="E89" s="46">
        <v>0.25</v>
      </c>
      <c r="F89" s="46">
        <v>0.25</v>
      </c>
      <c r="G89" s="46">
        <v>0.25</v>
      </c>
      <c r="H89" s="46">
        <v>1</v>
      </c>
      <c r="I89" s="47">
        <v>101637</v>
      </c>
      <c r="J89" s="47">
        <f>Tabla1[[#This Row],[PRECIO UNITARIO ESTIMADO]]*Tabla1[[#This Row],[CANTIDAD TOTAL]]</f>
        <v>101637</v>
      </c>
      <c r="K89" s="47">
        <f>Tabla1[[#This Row],[COSTO TOTAL UNITARIO]]</f>
        <v>101637</v>
      </c>
      <c r="L89" s="46" t="s">
        <v>18</v>
      </c>
      <c r="M89" s="48">
        <v>0</v>
      </c>
      <c r="N89" s="47">
        <f>Tabla1[[#This Row],[COSTO TOTAL POR CÓDIGO DE CATÁLOGO DE BIENES Y SERVICIOS (CBS)]]</f>
        <v>101637</v>
      </c>
      <c r="O89" s="49" t="s">
        <v>418</v>
      </c>
      <c r="T89" s="51" t="s">
        <v>100</v>
      </c>
    </row>
    <row r="90" spans="1:20" s="50" customFormat="1" ht="20.25" x14ac:dyDescent="0.3">
      <c r="A90" s="45" t="s">
        <v>141</v>
      </c>
      <c r="B90" s="46" t="s">
        <v>397</v>
      </c>
      <c r="C90" s="46" t="s">
        <v>405</v>
      </c>
      <c r="D90" s="46">
        <v>0.25</v>
      </c>
      <c r="E90" s="46">
        <v>0.25</v>
      </c>
      <c r="F90" s="46">
        <v>0.25</v>
      </c>
      <c r="G90" s="46">
        <v>0.25</v>
      </c>
      <c r="H90" s="46">
        <v>1</v>
      </c>
      <c r="I90" s="47">
        <v>109063</v>
      </c>
      <c r="J90" s="47">
        <f>Tabla1[[#This Row],[PRECIO UNITARIO ESTIMADO]]*Tabla1[[#This Row],[CANTIDAD TOTAL]]</f>
        <v>109063</v>
      </c>
      <c r="K90" s="47">
        <f>Tabla1[[#This Row],[COSTO TOTAL UNITARIO]]</f>
        <v>109063</v>
      </c>
      <c r="L90" s="46" t="s">
        <v>18</v>
      </c>
      <c r="M90" s="48">
        <v>0</v>
      </c>
      <c r="N90" s="47">
        <f>Tabla1[[#This Row],[COSTO TOTAL POR CÓDIGO DE CATÁLOGO DE BIENES Y SERVICIOS (CBS)]]</f>
        <v>109063</v>
      </c>
      <c r="O90" s="49" t="s">
        <v>418</v>
      </c>
      <c r="T90" s="51" t="s">
        <v>101</v>
      </c>
    </row>
    <row r="91" spans="1:20" s="50" customFormat="1" ht="20.25" x14ac:dyDescent="0.3">
      <c r="A91" s="45" t="s">
        <v>141</v>
      </c>
      <c r="B91" s="46" t="s">
        <v>398</v>
      </c>
      <c r="C91" s="46" t="s">
        <v>405</v>
      </c>
      <c r="D91" s="46">
        <v>0.75</v>
      </c>
      <c r="E91" s="46">
        <v>0.75</v>
      </c>
      <c r="F91" s="46">
        <v>0.75</v>
      </c>
      <c r="G91" s="46">
        <v>0.75</v>
      </c>
      <c r="H91" s="46">
        <v>3</v>
      </c>
      <c r="I91" s="47">
        <v>36000</v>
      </c>
      <c r="J91" s="47">
        <f>Tabla1[[#This Row],[PRECIO UNITARIO ESTIMADO]]*Tabla1[[#This Row],[CANTIDAD TOTAL]]</f>
        <v>108000</v>
      </c>
      <c r="K91" s="47">
        <f>Tabla1[[#This Row],[COSTO TOTAL UNITARIO]]</f>
        <v>108000</v>
      </c>
      <c r="L91" s="46" t="s">
        <v>18</v>
      </c>
      <c r="M91" s="48">
        <v>0</v>
      </c>
      <c r="N91" s="47">
        <f>Tabla1[[#This Row],[COSTO TOTAL POR CÓDIGO DE CATÁLOGO DE BIENES Y SERVICIOS (CBS)]]</f>
        <v>108000</v>
      </c>
      <c r="O91" s="49" t="s">
        <v>418</v>
      </c>
      <c r="T91" s="51" t="s">
        <v>102</v>
      </c>
    </row>
    <row r="92" spans="1:20" s="50" customFormat="1" ht="20.25" x14ac:dyDescent="0.3">
      <c r="A92" s="45" t="s">
        <v>141</v>
      </c>
      <c r="B92" s="46" t="s">
        <v>399</v>
      </c>
      <c r="C92" s="46" t="s">
        <v>405</v>
      </c>
      <c r="D92" s="46">
        <v>0.25</v>
      </c>
      <c r="E92" s="46">
        <v>0.25</v>
      </c>
      <c r="F92" s="46">
        <v>0.25</v>
      </c>
      <c r="G92" s="46">
        <v>0.25</v>
      </c>
      <c r="H92" s="46">
        <v>1</v>
      </c>
      <c r="I92" s="47">
        <v>3000</v>
      </c>
      <c r="J92" s="47">
        <f>Tabla1[[#This Row],[PRECIO UNITARIO ESTIMADO]]*Tabla1[[#This Row],[CANTIDAD TOTAL]]</f>
        <v>3000</v>
      </c>
      <c r="K92" s="47">
        <f>Tabla1[[#This Row],[COSTO TOTAL UNITARIO]]</f>
        <v>3000</v>
      </c>
      <c r="L92" s="46" t="s">
        <v>18</v>
      </c>
      <c r="M92" s="48">
        <v>0</v>
      </c>
      <c r="N92" s="47">
        <f>Tabla1[[#This Row],[COSTO TOTAL POR CÓDIGO DE CATÁLOGO DE BIENES Y SERVICIOS (CBS)]]</f>
        <v>3000</v>
      </c>
      <c r="O92" s="49" t="s">
        <v>418</v>
      </c>
      <c r="T92" s="51" t="s">
        <v>103</v>
      </c>
    </row>
    <row r="93" spans="1:20" s="50" customFormat="1" ht="20.25" x14ac:dyDescent="0.3">
      <c r="A93" s="45" t="s">
        <v>141</v>
      </c>
      <c r="B93" s="46" t="s">
        <v>400</v>
      </c>
      <c r="C93" s="46" t="s">
        <v>405</v>
      </c>
      <c r="D93" s="46">
        <v>125</v>
      </c>
      <c r="E93" s="46">
        <v>125</v>
      </c>
      <c r="F93" s="46">
        <v>125</v>
      </c>
      <c r="G93" s="46">
        <v>125</v>
      </c>
      <c r="H93" s="46">
        <v>500</v>
      </c>
      <c r="I93" s="47">
        <v>35</v>
      </c>
      <c r="J93" s="47">
        <f>Tabla1[[#This Row],[PRECIO UNITARIO ESTIMADO]]*Tabla1[[#This Row],[CANTIDAD TOTAL]]</f>
        <v>17500</v>
      </c>
      <c r="K93" s="47">
        <f>Tabla1[[#This Row],[COSTO TOTAL UNITARIO]]</f>
        <v>17500</v>
      </c>
      <c r="L93" s="46" t="s">
        <v>18</v>
      </c>
      <c r="M93" s="48">
        <v>0</v>
      </c>
      <c r="N93" s="47">
        <f>Tabla1[[#This Row],[COSTO TOTAL POR CÓDIGO DE CATÁLOGO DE BIENES Y SERVICIOS (CBS)]]</f>
        <v>17500</v>
      </c>
      <c r="O93" s="49" t="s">
        <v>418</v>
      </c>
      <c r="T93" s="51" t="s">
        <v>104</v>
      </c>
    </row>
    <row r="94" spans="1:20" s="50" customFormat="1" ht="20.25" x14ac:dyDescent="0.3">
      <c r="A94" s="45" t="s">
        <v>141</v>
      </c>
      <c r="B94" s="46" t="s">
        <v>401</v>
      </c>
      <c r="C94" s="46" t="s">
        <v>405</v>
      </c>
      <c r="D94" s="46">
        <v>0.25</v>
      </c>
      <c r="E94" s="46">
        <v>0.25</v>
      </c>
      <c r="F94" s="46">
        <v>0.25</v>
      </c>
      <c r="G94" s="46">
        <v>0.25</v>
      </c>
      <c r="H94" s="46">
        <v>1</v>
      </c>
      <c r="I94" s="47">
        <v>79900</v>
      </c>
      <c r="J94" s="47">
        <f>Tabla1[[#This Row],[PRECIO UNITARIO ESTIMADO]]*Tabla1[[#This Row],[CANTIDAD TOTAL]]</f>
        <v>79900</v>
      </c>
      <c r="K94" s="47">
        <f>Tabla1[[#This Row],[COSTO TOTAL UNITARIO]]</f>
        <v>79900</v>
      </c>
      <c r="L94" s="46" t="s">
        <v>18</v>
      </c>
      <c r="M94" s="48">
        <v>0</v>
      </c>
      <c r="N94" s="47">
        <f>Tabla1[[#This Row],[COSTO TOTAL POR CÓDIGO DE CATÁLOGO DE BIENES Y SERVICIOS (CBS)]]</f>
        <v>79900</v>
      </c>
      <c r="O94" s="49" t="s">
        <v>418</v>
      </c>
      <c r="T94" s="51" t="s">
        <v>105</v>
      </c>
    </row>
    <row r="95" spans="1:20" s="50" customFormat="1" ht="20.25" x14ac:dyDescent="0.3">
      <c r="A95" s="45" t="s">
        <v>141</v>
      </c>
      <c r="B95" s="46" t="s">
        <v>391</v>
      </c>
      <c r="C95" s="46" t="s">
        <v>405</v>
      </c>
      <c r="D95" s="46">
        <v>0.75</v>
      </c>
      <c r="E95" s="46">
        <v>0.75</v>
      </c>
      <c r="F95" s="46">
        <v>0.75</v>
      </c>
      <c r="G95" s="46">
        <v>0.75</v>
      </c>
      <c r="H95" s="60">
        <v>3</v>
      </c>
      <c r="I95" s="47">
        <v>13500</v>
      </c>
      <c r="J95" s="47">
        <f>Tabla1[[#This Row],[PRECIO UNITARIO ESTIMADO]]*Tabla1[[#This Row],[CANTIDAD TOTAL]]</f>
        <v>40500</v>
      </c>
      <c r="K95" s="47">
        <f>Tabla1[[#This Row],[COSTO TOTAL UNITARIO]]</f>
        <v>40500</v>
      </c>
      <c r="L95" s="46" t="s">
        <v>18</v>
      </c>
      <c r="M95" s="48">
        <v>0</v>
      </c>
      <c r="N95" s="47">
        <f>Tabla1[[#This Row],[COSTO TOTAL POR CÓDIGO DE CATÁLOGO DE BIENES Y SERVICIOS (CBS)]]</f>
        <v>40500</v>
      </c>
      <c r="O95" s="49" t="s">
        <v>418</v>
      </c>
      <c r="T95" s="51"/>
    </row>
    <row r="96" spans="1:20" s="50" customFormat="1" ht="20.25" x14ac:dyDescent="0.3">
      <c r="A96" s="45" t="s">
        <v>141</v>
      </c>
      <c r="B96" s="46" t="s">
        <v>402</v>
      </c>
      <c r="C96" s="46" t="s">
        <v>405</v>
      </c>
      <c r="D96" s="46">
        <v>2.5</v>
      </c>
      <c r="E96" s="46">
        <v>2.5</v>
      </c>
      <c r="F96" s="46">
        <v>2.5</v>
      </c>
      <c r="G96" s="46">
        <v>2.5</v>
      </c>
      <c r="H96" s="46">
        <v>10</v>
      </c>
      <c r="I96" s="47">
        <v>10000</v>
      </c>
      <c r="J96" s="47">
        <f>Tabla1[[#This Row],[PRECIO UNITARIO ESTIMADO]]*Tabla1[[#This Row],[CANTIDAD TOTAL]]</f>
        <v>100000</v>
      </c>
      <c r="K96" s="47">
        <f>Tabla1[[#This Row],[COSTO TOTAL UNITARIO]]</f>
        <v>100000</v>
      </c>
      <c r="L96" s="46" t="s">
        <v>18</v>
      </c>
      <c r="M96" s="48">
        <v>0</v>
      </c>
      <c r="N96" s="47">
        <f>Tabla1[[#This Row],[COSTO TOTAL POR CÓDIGO DE CATÁLOGO DE BIENES Y SERVICIOS (CBS)]]</f>
        <v>100000</v>
      </c>
      <c r="O96" s="49" t="s">
        <v>418</v>
      </c>
      <c r="T96" s="51" t="s">
        <v>106</v>
      </c>
    </row>
    <row r="97" spans="1:20" s="50" customFormat="1" ht="20.25" x14ac:dyDescent="0.3">
      <c r="A97" s="45" t="s">
        <v>141</v>
      </c>
      <c r="B97" s="46" t="s">
        <v>403</v>
      </c>
      <c r="C97" s="46" t="s">
        <v>405</v>
      </c>
      <c r="D97" s="46">
        <v>1.25</v>
      </c>
      <c r="E97" s="46">
        <v>1.25</v>
      </c>
      <c r="F97" s="46">
        <v>1.25</v>
      </c>
      <c r="G97" s="46">
        <v>1.25</v>
      </c>
      <c r="H97" s="46">
        <v>5</v>
      </c>
      <c r="I97" s="47">
        <v>14000</v>
      </c>
      <c r="J97" s="47">
        <f>Tabla1[[#This Row],[PRECIO UNITARIO ESTIMADO]]*Tabla1[[#This Row],[CANTIDAD TOTAL]]</f>
        <v>70000</v>
      </c>
      <c r="K97" s="47">
        <f>Tabla1[[#This Row],[COSTO TOTAL UNITARIO]]</f>
        <v>70000</v>
      </c>
      <c r="L97" s="46" t="s">
        <v>18</v>
      </c>
      <c r="M97" s="48">
        <v>0</v>
      </c>
      <c r="N97" s="47">
        <f>Tabla1[[#This Row],[COSTO TOTAL POR CÓDIGO DE CATÁLOGO DE BIENES Y SERVICIOS (CBS)]]</f>
        <v>70000</v>
      </c>
      <c r="O97" s="49" t="s">
        <v>418</v>
      </c>
      <c r="T97" s="51" t="s">
        <v>107</v>
      </c>
    </row>
    <row r="98" spans="1:20" s="50" customFormat="1" ht="20.25" x14ac:dyDescent="0.3">
      <c r="A98" s="45"/>
      <c r="B98" s="46"/>
      <c r="C98" s="46"/>
      <c r="D98" s="46"/>
      <c r="E98" s="46"/>
      <c r="F98" s="46"/>
      <c r="G98" s="46"/>
      <c r="H98" s="46"/>
      <c r="I98" s="47"/>
      <c r="J98" s="62" t="s">
        <v>419</v>
      </c>
      <c r="K98" s="62">
        <f>+SUM(K11:K97)</f>
        <v>4765525.42</v>
      </c>
      <c r="L98" s="46"/>
      <c r="M98" s="48"/>
      <c r="N98" s="62">
        <f>Tabla1[[#This Row],[COSTO TOTAL POR CÓDIGO DE CATÁLOGO DE BIENES Y SERVICIOS (CBS)]]</f>
        <v>4765525.42</v>
      </c>
      <c r="O98" s="49"/>
      <c r="T98" s="51" t="s">
        <v>108</v>
      </c>
    </row>
    <row r="99" spans="1:20" s="50" customFormat="1" ht="20.25" x14ac:dyDescent="0.3">
      <c r="A99" s="45"/>
      <c r="B99" s="46"/>
      <c r="C99" s="46"/>
      <c r="D99" s="46"/>
      <c r="E99" s="46"/>
      <c r="F99" s="46"/>
      <c r="G99" s="46"/>
      <c r="H99" s="46"/>
      <c r="I99" s="47"/>
      <c r="J99" s="47"/>
      <c r="K99" s="47"/>
      <c r="L99" s="46"/>
      <c r="M99" s="48"/>
      <c r="N99" s="47"/>
      <c r="O99" s="49"/>
      <c r="T99" s="51" t="s">
        <v>109</v>
      </c>
    </row>
    <row r="100" spans="1:20" s="50" customFormat="1" ht="20.25" x14ac:dyDescent="0.3">
      <c r="A100" s="33"/>
      <c r="B100" s="63" t="s">
        <v>433</v>
      </c>
      <c r="C100" s="35"/>
      <c r="D100" s="63" t="s">
        <v>435</v>
      </c>
      <c r="E100" s="35"/>
      <c r="F100" s="35"/>
      <c r="G100" s="35"/>
      <c r="H100" s="35"/>
      <c r="I100" s="64"/>
      <c r="J100" s="64"/>
      <c r="K100" s="64"/>
      <c r="L100" s="35"/>
      <c r="M100" s="65"/>
      <c r="N100" s="64"/>
      <c r="O100" s="66"/>
      <c r="T100" s="51" t="s">
        <v>110</v>
      </c>
    </row>
    <row r="101" spans="1:20" s="50" customFormat="1" ht="20.25" x14ac:dyDescent="0.3">
      <c r="A101" s="33"/>
      <c r="B101" s="34" t="s">
        <v>431</v>
      </c>
      <c r="C101" s="35"/>
      <c r="D101" s="34" t="s">
        <v>434</v>
      </c>
      <c r="E101" s="35"/>
      <c r="F101" s="35"/>
      <c r="G101" s="35"/>
      <c r="H101" s="35"/>
      <c r="I101" s="64"/>
      <c r="J101" s="64"/>
      <c r="K101" s="64"/>
      <c r="L101" s="35"/>
      <c r="M101" s="65"/>
      <c r="N101" s="64"/>
      <c r="O101" s="66"/>
      <c r="T101" s="51" t="s">
        <v>111</v>
      </c>
    </row>
    <row r="102" spans="1:20" s="50" customFormat="1" ht="20.25" x14ac:dyDescent="0.3">
      <c r="A102" s="33"/>
      <c r="B102" s="34" t="s">
        <v>432</v>
      </c>
      <c r="C102" s="35"/>
      <c r="D102" s="35" t="s">
        <v>436</v>
      </c>
      <c r="E102" s="35"/>
      <c r="F102" s="35"/>
      <c r="G102" s="35"/>
      <c r="H102" s="35"/>
      <c r="I102" s="64"/>
      <c r="J102" s="64"/>
      <c r="K102" s="64"/>
      <c r="L102" s="35"/>
      <c r="M102" s="65"/>
      <c r="N102" s="64"/>
      <c r="O102" s="66"/>
      <c r="T102" s="51" t="s">
        <v>112</v>
      </c>
    </row>
    <row r="103" spans="1:20" ht="18.75" thickBot="1" x14ac:dyDescent="0.3">
      <c r="A103" s="36"/>
      <c r="B103" s="37"/>
      <c r="C103" s="37"/>
      <c r="D103" s="37"/>
      <c r="E103" s="37"/>
      <c r="F103" s="37"/>
      <c r="G103" s="37"/>
      <c r="H103" s="37"/>
      <c r="I103" s="38"/>
      <c r="J103" s="38"/>
      <c r="K103" s="38"/>
      <c r="L103" s="37"/>
      <c r="M103" s="39"/>
      <c r="N103" s="38"/>
      <c r="O103" s="40"/>
      <c r="T103" s="4" t="s">
        <v>113</v>
      </c>
    </row>
    <row r="104" spans="1:20" x14ac:dyDescent="0.2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2"/>
      <c r="N104" s="41"/>
      <c r="O104" s="43"/>
      <c r="T104" s="4" t="s">
        <v>114</v>
      </c>
    </row>
    <row r="105" spans="1:20" x14ac:dyDescent="0.2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2"/>
      <c r="N105" s="31"/>
      <c r="O105" s="44"/>
      <c r="T105" s="4" t="s">
        <v>115</v>
      </c>
    </row>
    <row r="106" spans="1:20" x14ac:dyDescent="0.25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2"/>
      <c r="N106" s="31"/>
      <c r="O106" s="44"/>
      <c r="T106" s="4" t="s">
        <v>116</v>
      </c>
    </row>
    <row r="107" spans="1:20" x14ac:dyDescent="0.25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2"/>
      <c r="N107" s="31"/>
      <c r="O107" s="44"/>
      <c r="T107" s="4" t="s">
        <v>117</v>
      </c>
    </row>
    <row r="108" spans="1:20" x14ac:dyDescent="0.25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2"/>
      <c r="N108" s="31"/>
      <c r="O108" s="44"/>
      <c r="T108" s="4" t="s">
        <v>118</v>
      </c>
    </row>
    <row r="109" spans="1:20" x14ac:dyDescent="0.25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2"/>
      <c r="N109" s="31"/>
      <c r="O109" s="44"/>
      <c r="T109" s="4" t="s">
        <v>119</v>
      </c>
    </row>
    <row r="110" spans="1:20" x14ac:dyDescent="0.25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2"/>
      <c r="N110" s="31"/>
      <c r="O110" s="44"/>
      <c r="T110" s="4" t="s">
        <v>120</v>
      </c>
    </row>
    <row r="111" spans="1:20" x14ac:dyDescent="0.25">
      <c r="O111" s="2"/>
      <c r="T111" s="4" t="s">
        <v>121</v>
      </c>
    </row>
    <row r="112" spans="1:20" x14ac:dyDescent="0.25">
      <c r="O112" s="2"/>
      <c r="T112" s="4" t="s">
        <v>122</v>
      </c>
    </row>
    <row r="113" spans="15:20" x14ac:dyDescent="0.25">
      <c r="O113" s="2"/>
      <c r="T113" s="4" t="s">
        <v>123</v>
      </c>
    </row>
    <row r="114" spans="15:20" x14ac:dyDescent="0.25">
      <c r="O114" s="2"/>
      <c r="T114" s="4" t="s">
        <v>124</v>
      </c>
    </row>
    <row r="115" spans="15:20" x14ac:dyDescent="0.25">
      <c r="O115" s="2"/>
      <c r="T115" s="4" t="s">
        <v>125</v>
      </c>
    </row>
    <row r="116" spans="15:20" x14ac:dyDescent="0.25">
      <c r="O116" s="2"/>
      <c r="T116" s="4" t="s">
        <v>126</v>
      </c>
    </row>
    <row r="117" spans="15:20" x14ac:dyDescent="0.25">
      <c r="O117" s="2"/>
      <c r="T117" s="4" t="s">
        <v>127</v>
      </c>
    </row>
    <row r="118" spans="15:20" x14ac:dyDescent="0.25">
      <c r="O118" s="2"/>
      <c r="T118" s="4" t="s">
        <v>128</v>
      </c>
    </row>
    <row r="119" spans="15:20" x14ac:dyDescent="0.25">
      <c r="O119" s="2"/>
      <c r="T119" s="4" t="s">
        <v>129</v>
      </c>
    </row>
    <row r="120" spans="15:20" x14ac:dyDescent="0.25">
      <c r="O120" s="2"/>
      <c r="T120" s="4" t="s">
        <v>130</v>
      </c>
    </row>
    <row r="121" spans="15:20" x14ac:dyDescent="0.25">
      <c r="O121" s="2"/>
      <c r="T121" s="4" t="s">
        <v>131</v>
      </c>
    </row>
    <row r="122" spans="15:20" x14ac:dyDescent="0.25">
      <c r="O122" s="2"/>
      <c r="T122" s="4" t="s">
        <v>132</v>
      </c>
    </row>
    <row r="123" spans="15:20" x14ac:dyDescent="0.25">
      <c r="O123" s="2"/>
      <c r="T123" s="4" t="s">
        <v>133</v>
      </c>
    </row>
    <row r="124" spans="15:20" x14ac:dyDescent="0.25">
      <c r="O124" s="2"/>
      <c r="T124" s="4" t="s">
        <v>134</v>
      </c>
    </row>
    <row r="125" spans="15:20" x14ac:dyDescent="0.25">
      <c r="O125" s="2"/>
      <c r="T125" s="4" t="s">
        <v>135</v>
      </c>
    </row>
    <row r="126" spans="15:20" x14ac:dyDescent="0.25">
      <c r="O126" s="2"/>
      <c r="T126" s="4" t="s">
        <v>136</v>
      </c>
    </row>
    <row r="127" spans="15:20" x14ac:dyDescent="0.25">
      <c r="O127" s="2"/>
      <c r="T127" s="4" t="s">
        <v>137</v>
      </c>
    </row>
    <row r="128" spans="15:20" x14ac:dyDescent="0.25">
      <c r="O128" s="2"/>
      <c r="T128" s="4" t="s">
        <v>138</v>
      </c>
    </row>
    <row r="129" spans="15:20" x14ac:dyDescent="0.25">
      <c r="O129" s="2"/>
      <c r="T129" s="4" t="s">
        <v>139</v>
      </c>
    </row>
    <row r="130" spans="15:20" x14ac:dyDescent="0.25">
      <c r="O130" s="2"/>
      <c r="T130" s="4" t="s">
        <v>140</v>
      </c>
    </row>
    <row r="131" spans="15:20" x14ac:dyDescent="0.25">
      <c r="O131" s="2"/>
      <c r="T131" s="4" t="s">
        <v>141</v>
      </c>
    </row>
    <row r="132" spans="15:20" x14ac:dyDescent="0.25">
      <c r="O132" s="2"/>
      <c r="T132" s="4" t="s">
        <v>142</v>
      </c>
    </row>
    <row r="133" spans="15:20" x14ac:dyDescent="0.25">
      <c r="O133" s="2"/>
      <c r="T133" s="4" t="s">
        <v>143</v>
      </c>
    </row>
    <row r="134" spans="15:20" x14ac:dyDescent="0.25">
      <c r="O134" s="2"/>
      <c r="T134" s="4" t="s">
        <v>144</v>
      </c>
    </row>
    <row r="135" spans="15:20" x14ac:dyDescent="0.25">
      <c r="O135" s="2"/>
      <c r="T135" s="4" t="s">
        <v>145</v>
      </c>
    </row>
    <row r="136" spans="15:20" x14ac:dyDescent="0.25">
      <c r="O136" s="2"/>
      <c r="T136" s="4" t="s">
        <v>146</v>
      </c>
    </row>
    <row r="137" spans="15:20" x14ac:dyDescent="0.25">
      <c r="O137" s="2"/>
      <c r="T137" s="4" t="s">
        <v>147</v>
      </c>
    </row>
    <row r="138" spans="15:20" x14ac:dyDescent="0.25">
      <c r="O138" s="2"/>
      <c r="T138" s="4" t="s">
        <v>148</v>
      </c>
    </row>
    <row r="139" spans="15:20" x14ac:dyDescent="0.25">
      <c r="O139" s="2"/>
      <c r="T139" s="4" t="s">
        <v>149</v>
      </c>
    </row>
    <row r="140" spans="15:20" x14ac:dyDescent="0.25">
      <c r="O140" s="2"/>
      <c r="T140" s="4" t="s">
        <v>150</v>
      </c>
    </row>
    <row r="141" spans="15:20" x14ac:dyDescent="0.25">
      <c r="O141" s="2"/>
      <c r="T141" s="4" t="s">
        <v>151</v>
      </c>
    </row>
    <row r="142" spans="15:20" x14ac:dyDescent="0.25">
      <c r="O142" s="2"/>
      <c r="T142" s="4" t="s">
        <v>152</v>
      </c>
    </row>
    <row r="143" spans="15:20" x14ac:dyDescent="0.25">
      <c r="O143" s="2"/>
      <c r="T143" s="4" t="s">
        <v>153</v>
      </c>
    </row>
    <row r="144" spans="15:20" x14ac:dyDescent="0.25">
      <c r="O144" s="2"/>
      <c r="T144" s="4" t="s">
        <v>154</v>
      </c>
    </row>
    <row r="145" spans="15:20" x14ac:dyDescent="0.25">
      <c r="O145" s="2"/>
      <c r="T145" s="4" t="s">
        <v>155</v>
      </c>
    </row>
    <row r="146" spans="15:20" x14ac:dyDescent="0.25">
      <c r="O146" s="2"/>
      <c r="T146" s="4" t="s">
        <v>156</v>
      </c>
    </row>
    <row r="147" spans="15:20" x14ac:dyDescent="0.25">
      <c r="O147" s="2"/>
      <c r="T147" s="4" t="s">
        <v>157</v>
      </c>
    </row>
    <row r="148" spans="15:20" x14ac:dyDescent="0.25">
      <c r="O148" s="2"/>
      <c r="T148" s="4" t="s">
        <v>158</v>
      </c>
    </row>
    <row r="149" spans="15:20" x14ac:dyDescent="0.25">
      <c r="O149" s="2"/>
      <c r="T149" s="4" t="s">
        <v>159</v>
      </c>
    </row>
    <row r="150" spans="15:20" x14ac:dyDescent="0.25">
      <c r="O150" s="2"/>
      <c r="T150" s="4" t="s">
        <v>160</v>
      </c>
    </row>
    <row r="151" spans="15:20" x14ac:dyDescent="0.25">
      <c r="O151" s="2"/>
      <c r="T151" s="4" t="s">
        <v>161</v>
      </c>
    </row>
    <row r="152" spans="15:20" x14ac:dyDescent="0.25">
      <c r="O152" s="2"/>
      <c r="T152" s="4" t="s">
        <v>162</v>
      </c>
    </row>
    <row r="153" spans="15:20" x14ac:dyDescent="0.25">
      <c r="O153" s="2"/>
      <c r="T153" s="4" t="s">
        <v>163</v>
      </c>
    </row>
    <row r="154" spans="15:20" x14ac:dyDescent="0.25">
      <c r="O154" s="2"/>
      <c r="T154" s="4" t="s">
        <v>164</v>
      </c>
    </row>
    <row r="155" spans="15:20" x14ac:dyDescent="0.25">
      <c r="O155" s="2"/>
      <c r="T155" s="4" t="s">
        <v>165</v>
      </c>
    </row>
    <row r="156" spans="15:20" x14ac:dyDescent="0.25">
      <c r="O156" s="2"/>
      <c r="T156" s="4" t="s">
        <v>166</v>
      </c>
    </row>
    <row r="157" spans="15:20" x14ac:dyDescent="0.25">
      <c r="O157" s="2"/>
      <c r="T157" s="4" t="s">
        <v>167</v>
      </c>
    </row>
    <row r="158" spans="15:20" x14ac:dyDescent="0.25">
      <c r="O158" s="2"/>
      <c r="T158" s="4" t="s">
        <v>168</v>
      </c>
    </row>
    <row r="159" spans="15:20" x14ac:dyDescent="0.25">
      <c r="O159" s="2"/>
      <c r="T159" s="4" t="s">
        <v>169</v>
      </c>
    </row>
    <row r="160" spans="15:20" x14ac:dyDescent="0.25">
      <c r="O160" s="2"/>
      <c r="T160" s="4" t="s">
        <v>170</v>
      </c>
    </row>
    <row r="161" spans="15:20" x14ac:dyDescent="0.25">
      <c r="O161" s="2"/>
      <c r="T161" s="4" t="s">
        <v>171</v>
      </c>
    </row>
    <row r="162" spans="15:20" x14ac:dyDescent="0.25">
      <c r="O162" s="2"/>
      <c r="T162" s="4" t="s">
        <v>172</v>
      </c>
    </row>
    <row r="163" spans="15:20" x14ac:dyDescent="0.25">
      <c r="O163" s="2"/>
      <c r="T163" s="4" t="s">
        <v>173</v>
      </c>
    </row>
    <row r="164" spans="15:20" x14ac:dyDescent="0.25">
      <c r="O164" s="2"/>
      <c r="T164" s="4" t="s">
        <v>174</v>
      </c>
    </row>
    <row r="165" spans="15:20" x14ac:dyDescent="0.25">
      <c r="O165" s="2"/>
      <c r="T165" s="4" t="s">
        <v>175</v>
      </c>
    </row>
    <row r="166" spans="15:20" x14ac:dyDescent="0.25">
      <c r="O166" s="2"/>
      <c r="T166" s="4" t="s">
        <v>176</v>
      </c>
    </row>
    <row r="167" spans="15:20" x14ac:dyDescent="0.25">
      <c r="O167" s="2"/>
      <c r="T167" s="4" t="s">
        <v>177</v>
      </c>
    </row>
    <row r="168" spans="15:20" x14ac:dyDescent="0.25">
      <c r="O168" s="2"/>
      <c r="T168" s="4" t="s">
        <v>178</v>
      </c>
    </row>
    <row r="169" spans="15:20" x14ac:dyDescent="0.25">
      <c r="O169" s="2"/>
      <c r="T169" s="4" t="s">
        <v>179</v>
      </c>
    </row>
    <row r="170" spans="15:20" x14ac:dyDescent="0.25">
      <c r="O170" s="2"/>
      <c r="T170" s="4" t="s">
        <v>180</v>
      </c>
    </row>
    <row r="171" spans="15:20" x14ac:dyDescent="0.25">
      <c r="O171" s="2"/>
      <c r="T171" s="4" t="s">
        <v>181</v>
      </c>
    </row>
    <row r="172" spans="15:20" x14ac:dyDescent="0.25">
      <c r="O172" s="2"/>
      <c r="T172" s="4" t="s">
        <v>182</v>
      </c>
    </row>
    <row r="173" spans="15:20" x14ac:dyDescent="0.25">
      <c r="O173" s="2"/>
      <c r="T173" s="4" t="s">
        <v>183</v>
      </c>
    </row>
    <row r="174" spans="15:20" x14ac:dyDescent="0.25">
      <c r="O174" s="2"/>
      <c r="T174" s="4" t="s">
        <v>184</v>
      </c>
    </row>
    <row r="175" spans="15:20" x14ac:dyDescent="0.25">
      <c r="O175" s="2"/>
      <c r="T175" s="4" t="s">
        <v>185</v>
      </c>
    </row>
    <row r="176" spans="15:20" x14ac:dyDescent="0.25">
      <c r="O176" s="2"/>
      <c r="T176" s="4" t="s">
        <v>186</v>
      </c>
    </row>
    <row r="177" spans="15:20" x14ac:dyDescent="0.25">
      <c r="O177" s="2"/>
      <c r="T177" s="4" t="s">
        <v>187</v>
      </c>
    </row>
    <row r="178" spans="15:20" x14ac:dyDescent="0.25">
      <c r="O178" s="2"/>
      <c r="T178" s="4" t="s">
        <v>188</v>
      </c>
    </row>
    <row r="179" spans="15:20" x14ac:dyDescent="0.25">
      <c r="O179" s="2"/>
      <c r="T179" s="4" t="s">
        <v>189</v>
      </c>
    </row>
    <row r="180" spans="15:20" x14ac:dyDescent="0.25">
      <c r="O180" s="2"/>
      <c r="T180" s="4" t="s">
        <v>190</v>
      </c>
    </row>
    <row r="181" spans="15:20" x14ac:dyDescent="0.25">
      <c r="O181" s="2"/>
      <c r="T181" s="4" t="s">
        <v>191</v>
      </c>
    </row>
    <row r="182" spans="15:20" x14ac:dyDescent="0.25">
      <c r="O182" s="2"/>
      <c r="T182" s="4" t="s">
        <v>192</v>
      </c>
    </row>
    <row r="183" spans="15:20" x14ac:dyDescent="0.25">
      <c r="O183" s="2"/>
      <c r="T183" s="4" t="s">
        <v>193</v>
      </c>
    </row>
    <row r="184" spans="15:20" x14ac:dyDescent="0.25">
      <c r="O184" s="2"/>
      <c r="T184" s="4" t="s">
        <v>194</v>
      </c>
    </row>
    <row r="185" spans="15:20" x14ac:dyDescent="0.25">
      <c r="O185" s="2"/>
      <c r="T185" s="4" t="s">
        <v>195</v>
      </c>
    </row>
    <row r="186" spans="15:20" x14ac:dyDescent="0.25">
      <c r="O186" s="2"/>
      <c r="T186" s="4" t="s">
        <v>196</v>
      </c>
    </row>
    <row r="187" spans="15:20" x14ac:dyDescent="0.25">
      <c r="O187" s="2"/>
      <c r="T187" s="4" t="s">
        <v>197</v>
      </c>
    </row>
    <row r="188" spans="15:20" x14ac:dyDescent="0.25">
      <c r="O188" s="2"/>
      <c r="T188" s="4" t="s">
        <v>198</v>
      </c>
    </row>
    <row r="189" spans="15:20" x14ac:dyDescent="0.25">
      <c r="O189" s="2"/>
      <c r="T189" s="4" t="s">
        <v>199</v>
      </c>
    </row>
    <row r="190" spans="15:20" x14ac:dyDescent="0.25">
      <c r="O190" s="2"/>
      <c r="T190" s="4" t="s">
        <v>200</v>
      </c>
    </row>
    <row r="191" spans="15:20" x14ac:dyDescent="0.25">
      <c r="O191" s="2"/>
      <c r="T191" s="4" t="s">
        <v>201</v>
      </c>
    </row>
    <row r="192" spans="15:20" x14ac:dyDescent="0.25">
      <c r="O192" s="2"/>
      <c r="T192" s="4" t="s">
        <v>202</v>
      </c>
    </row>
    <row r="193" spans="15:20" x14ac:dyDescent="0.25">
      <c r="O193" s="2"/>
      <c r="T193" s="4" t="s">
        <v>203</v>
      </c>
    </row>
    <row r="194" spans="15:20" x14ac:dyDescent="0.25">
      <c r="O194" s="2"/>
      <c r="T194" s="4" t="s">
        <v>204</v>
      </c>
    </row>
    <row r="195" spans="15:20" x14ac:dyDescent="0.25">
      <c r="O195" s="2"/>
      <c r="T195" s="4" t="s">
        <v>205</v>
      </c>
    </row>
    <row r="196" spans="15:20" x14ac:dyDescent="0.25">
      <c r="O196" s="2"/>
      <c r="T196" s="4" t="s">
        <v>206</v>
      </c>
    </row>
    <row r="197" spans="15:20" x14ac:dyDescent="0.25">
      <c r="O197" s="2"/>
      <c r="T197" s="4" t="s">
        <v>207</v>
      </c>
    </row>
    <row r="198" spans="15:20" x14ac:dyDescent="0.25">
      <c r="O198" s="2"/>
      <c r="T198" s="4" t="s">
        <v>208</v>
      </c>
    </row>
    <row r="199" spans="15:20" x14ac:dyDescent="0.25">
      <c r="O199" s="2"/>
      <c r="T199" s="4" t="s">
        <v>209</v>
      </c>
    </row>
    <row r="200" spans="15:20" x14ac:dyDescent="0.25">
      <c r="O200" s="2"/>
      <c r="T200" s="4" t="s">
        <v>210</v>
      </c>
    </row>
    <row r="201" spans="15:20" x14ac:dyDescent="0.25">
      <c r="O201" s="2"/>
      <c r="T201" s="4" t="s">
        <v>211</v>
      </c>
    </row>
    <row r="202" spans="15:20" x14ac:dyDescent="0.25">
      <c r="O202" s="2"/>
      <c r="T202" s="4" t="s">
        <v>212</v>
      </c>
    </row>
    <row r="203" spans="15:20" x14ac:dyDescent="0.25">
      <c r="O203" s="2"/>
      <c r="T203" s="4" t="s">
        <v>213</v>
      </c>
    </row>
    <row r="204" spans="15:20" x14ac:dyDescent="0.25">
      <c r="O204" s="2"/>
      <c r="T204" s="4" t="s">
        <v>214</v>
      </c>
    </row>
    <row r="205" spans="15:20" x14ac:dyDescent="0.25">
      <c r="O205" s="2"/>
      <c r="T205" s="4" t="s">
        <v>215</v>
      </c>
    </row>
    <row r="206" spans="15:20" x14ac:dyDescent="0.25">
      <c r="O206" s="2"/>
      <c r="T206" s="4" t="s">
        <v>216</v>
      </c>
    </row>
    <row r="207" spans="15:20" x14ac:dyDescent="0.25">
      <c r="O207" s="2"/>
      <c r="T207" s="4" t="s">
        <v>217</v>
      </c>
    </row>
    <row r="208" spans="15:20" x14ac:dyDescent="0.25">
      <c r="O208" s="2"/>
      <c r="T208" s="4" t="s">
        <v>218</v>
      </c>
    </row>
    <row r="209" spans="15:20" x14ac:dyDescent="0.25">
      <c r="O209" s="2"/>
      <c r="T209" s="4" t="s">
        <v>219</v>
      </c>
    </row>
    <row r="210" spans="15:20" x14ac:dyDescent="0.25">
      <c r="O210" s="2"/>
      <c r="T210" s="4" t="s">
        <v>220</v>
      </c>
    </row>
    <row r="211" spans="15:20" x14ac:dyDescent="0.25">
      <c r="O211" s="2"/>
      <c r="T211" s="4" t="s">
        <v>221</v>
      </c>
    </row>
    <row r="212" spans="15:20" x14ac:dyDescent="0.25">
      <c r="O212" s="2"/>
      <c r="T212" s="4" t="s">
        <v>222</v>
      </c>
    </row>
    <row r="213" spans="15:20" x14ac:dyDescent="0.25">
      <c r="O213" s="2"/>
      <c r="T213" s="4" t="s">
        <v>223</v>
      </c>
    </row>
    <row r="214" spans="15:20" x14ac:dyDescent="0.25">
      <c r="O214" s="2"/>
      <c r="T214" s="4" t="s">
        <v>224</v>
      </c>
    </row>
    <row r="215" spans="15:20" x14ac:dyDescent="0.25">
      <c r="O215" s="2"/>
      <c r="T215" s="4" t="s">
        <v>225</v>
      </c>
    </row>
    <row r="216" spans="15:20" x14ac:dyDescent="0.25">
      <c r="O216" s="2"/>
      <c r="T216" s="4" t="s">
        <v>226</v>
      </c>
    </row>
    <row r="217" spans="15:20" x14ac:dyDescent="0.25">
      <c r="O217" s="2"/>
      <c r="T217" s="4" t="s">
        <v>227</v>
      </c>
    </row>
    <row r="218" spans="15:20" x14ac:dyDescent="0.25">
      <c r="O218" s="2"/>
      <c r="T218" s="4" t="s">
        <v>228</v>
      </c>
    </row>
    <row r="219" spans="15:20" x14ac:dyDescent="0.25">
      <c r="O219" s="2"/>
      <c r="T219" s="4" t="s">
        <v>229</v>
      </c>
    </row>
    <row r="220" spans="15:20" x14ac:dyDescent="0.25">
      <c r="O220" s="2"/>
      <c r="T220" s="4" t="s">
        <v>230</v>
      </c>
    </row>
    <row r="221" spans="15:20" x14ac:dyDescent="0.25">
      <c r="O221" s="2"/>
      <c r="T221" s="4" t="s">
        <v>231</v>
      </c>
    </row>
    <row r="222" spans="15:20" x14ac:dyDescent="0.25">
      <c r="O222" s="2"/>
      <c r="T222" s="3" t="s">
        <v>14</v>
      </c>
    </row>
    <row r="223" spans="15:20" x14ac:dyDescent="0.25">
      <c r="O223" s="2"/>
      <c r="T223" s="4" t="s">
        <v>232</v>
      </c>
    </row>
    <row r="224" spans="15:20" x14ac:dyDescent="0.25">
      <c r="O224" s="2"/>
      <c r="T224" s="4" t="s">
        <v>233</v>
      </c>
    </row>
    <row r="225" spans="15:20" x14ac:dyDescent="0.25">
      <c r="O225" s="2"/>
      <c r="T225" s="4" t="s">
        <v>234</v>
      </c>
    </row>
    <row r="226" spans="15:20" x14ac:dyDescent="0.25">
      <c r="O226" s="2"/>
      <c r="T226" s="4" t="s">
        <v>235</v>
      </c>
    </row>
    <row r="227" spans="15:20" x14ac:dyDescent="0.25">
      <c r="O227" s="2"/>
      <c r="T227" s="4" t="s">
        <v>236</v>
      </c>
    </row>
    <row r="228" spans="15:20" x14ac:dyDescent="0.25">
      <c r="O228" s="2"/>
      <c r="T228" s="4" t="s">
        <v>237</v>
      </c>
    </row>
    <row r="229" spans="15:20" x14ac:dyDescent="0.25">
      <c r="O229" s="2"/>
      <c r="T229" s="4" t="s">
        <v>238</v>
      </c>
    </row>
    <row r="230" spans="15:20" x14ac:dyDescent="0.25">
      <c r="O230" s="2"/>
      <c r="T230" s="4" t="s">
        <v>239</v>
      </c>
    </row>
    <row r="231" spans="15:20" x14ac:dyDescent="0.25">
      <c r="O231" s="2"/>
      <c r="T231" s="4" t="s">
        <v>240</v>
      </c>
    </row>
    <row r="232" spans="15:20" x14ac:dyDescent="0.25">
      <c r="O232" s="2"/>
      <c r="T232" s="4" t="s">
        <v>241</v>
      </c>
    </row>
    <row r="233" spans="15:20" x14ac:dyDescent="0.25">
      <c r="O233" s="2"/>
      <c r="T233" s="4" t="s">
        <v>242</v>
      </c>
    </row>
    <row r="234" spans="15:20" x14ac:dyDescent="0.25">
      <c r="O234" s="2"/>
      <c r="T234" s="4" t="s">
        <v>243</v>
      </c>
    </row>
    <row r="235" spans="15:20" x14ac:dyDescent="0.25">
      <c r="O235" s="2"/>
      <c r="T235" s="4" t="s">
        <v>244</v>
      </c>
    </row>
    <row r="236" spans="15:20" x14ac:dyDescent="0.25">
      <c r="O236" s="2"/>
      <c r="T236" s="4" t="s">
        <v>245</v>
      </c>
    </row>
    <row r="237" spans="15:20" x14ac:dyDescent="0.25">
      <c r="O237" s="2"/>
      <c r="T237" s="4" t="s">
        <v>246</v>
      </c>
    </row>
    <row r="238" spans="15:20" x14ac:dyDescent="0.25">
      <c r="O238" s="2"/>
      <c r="T238" s="4" t="s">
        <v>247</v>
      </c>
    </row>
    <row r="239" spans="15:20" x14ac:dyDescent="0.25">
      <c r="O239" s="2"/>
      <c r="T239" s="4" t="s">
        <v>248</v>
      </c>
    </row>
    <row r="240" spans="15:20" x14ac:dyDescent="0.25">
      <c r="O240" s="2"/>
      <c r="T240" s="4" t="s">
        <v>249</v>
      </c>
    </row>
    <row r="241" spans="15:20" x14ac:dyDescent="0.25">
      <c r="O241" s="2"/>
      <c r="T241" s="4" t="s">
        <v>250</v>
      </c>
    </row>
    <row r="242" spans="15:20" x14ac:dyDescent="0.25">
      <c r="O242" s="2"/>
      <c r="T242" s="4" t="s">
        <v>251</v>
      </c>
    </row>
    <row r="243" spans="15:20" x14ac:dyDescent="0.25">
      <c r="O243" s="2"/>
      <c r="T243" s="4" t="s">
        <v>252</v>
      </c>
    </row>
    <row r="244" spans="15:20" x14ac:dyDescent="0.25">
      <c r="O244" s="2"/>
      <c r="T244" s="4" t="s">
        <v>253</v>
      </c>
    </row>
    <row r="245" spans="15:20" x14ac:dyDescent="0.25">
      <c r="O245" s="2"/>
      <c r="T245" s="4" t="s">
        <v>254</v>
      </c>
    </row>
    <row r="246" spans="15:20" x14ac:dyDescent="0.25">
      <c r="O246" s="2"/>
      <c r="T246" s="4" t="s">
        <v>255</v>
      </c>
    </row>
    <row r="247" spans="15:20" x14ac:dyDescent="0.25">
      <c r="O247" s="2"/>
      <c r="T247" s="4" t="s">
        <v>256</v>
      </c>
    </row>
    <row r="248" spans="15:20" x14ac:dyDescent="0.25">
      <c r="O248" s="2"/>
      <c r="T248" s="4" t="s">
        <v>257</v>
      </c>
    </row>
    <row r="249" spans="15:20" x14ac:dyDescent="0.25">
      <c r="O249" s="2"/>
      <c r="T249" s="4" t="s">
        <v>258</v>
      </c>
    </row>
    <row r="250" spans="15:20" x14ac:dyDescent="0.25">
      <c r="O250" s="2"/>
      <c r="T250" s="4" t="s">
        <v>259</v>
      </c>
    </row>
    <row r="251" spans="15:20" x14ac:dyDescent="0.25">
      <c r="O251" s="2"/>
      <c r="T251" s="4" t="s">
        <v>260</v>
      </c>
    </row>
    <row r="252" spans="15:20" x14ac:dyDescent="0.25">
      <c r="O252" s="2"/>
      <c r="T252" s="4" t="s">
        <v>261</v>
      </c>
    </row>
    <row r="253" spans="15:20" x14ac:dyDescent="0.25">
      <c r="O253" s="2"/>
      <c r="T253" s="4" t="s">
        <v>262</v>
      </c>
    </row>
    <row r="254" spans="15:20" x14ac:dyDescent="0.25">
      <c r="O254" s="2"/>
      <c r="T254" s="4" t="s">
        <v>263</v>
      </c>
    </row>
    <row r="255" spans="15:20" x14ac:dyDescent="0.25">
      <c r="O255" s="2"/>
      <c r="T255" s="4" t="s">
        <v>264</v>
      </c>
    </row>
    <row r="256" spans="15:20" x14ac:dyDescent="0.25">
      <c r="O256" s="2"/>
      <c r="T256" s="4" t="s">
        <v>265</v>
      </c>
    </row>
    <row r="257" spans="15:20" x14ac:dyDescent="0.25">
      <c r="O257" s="2"/>
      <c r="T257" s="4" t="s">
        <v>266</v>
      </c>
    </row>
    <row r="258" spans="15:20" x14ac:dyDescent="0.25">
      <c r="O258" s="2"/>
      <c r="T258" s="4" t="s">
        <v>267</v>
      </c>
    </row>
    <row r="259" spans="15:20" x14ac:dyDescent="0.25">
      <c r="O259" s="2"/>
      <c r="T259" s="4" t="s">
        <v>268</v>
      </c>
    </row>
    <row r="260" spans="15:20" x14ac:dyDescent="0.25">
      <c r="O260" s="2"/>
      <c r="T260" s="4" t="s">
        <v>269</v>
      </c>
    </row>
    <row r="261" spans="15:20" x14ac:dyDescent="0.25">
      <c r="O261" s="2"/>
      <c r="T261" s="4" t="s">
        <v>270</v>
      </c>
    </row>
    <row r="262" spans="15:20" x14ac:dyDescent="0.25">
      <c r="O262" s="2"/>
      <c r="T262" s="4" t="s">
        <v>271</v>
      </c>
    </row>
    <row r="263" spans="15:20" x14ac:dyDescent="0.25">
      <c r="O263" s="2"/>
      <c r="T263" s="4" t="s">
        <v>272</v>
      </c>
    </row>
    <row r="264" spans="15:20" x14ac:dyDescent="0.25">
      <c r="O264" s="2"/>
      <c r="T264" s="4" t="s">
        <v>273</v>
      </c>
    </row>
    <row r="265" spans="15:20" x14ac:dyDescent="0.25">
      <c r="O265" s="2"/>
      <c r="T265" s="4" t="s">
        <v>274</v>
      </c>
    </row>
    <row r="266" spans="15:20" x14ac:dyDescent="0.25">
      <c r="O266" s="2"/>
      <c r="T266" s="4" t="s">
        <v>275</v>
      </c>
    </row>
    <row r="267" spans="15:20" x14ac:dyDescent="0.25">
      <c r="O267" s="2"/>
      <c r="T267" s="4" t="s">
        <v>276</v>
      </c>
    </row>
    <row r="268" spans="15:20" x14ac:dyDescent="0.25">
      <c r="O268" s="2"/>
      <c r="T268" s="4" t="s">
        <v>277</v>
      </c>
    </row>
    <row r="269" spans="15:20" x14ac:dyDescent="0.25">
      <c r="O269" s="2"/>
      <c r="T269" s="4" t="s">
        <v>278</v>
      </c>
    </row>
    <row r="270" spans="15:20" x14ac:dyDescent="0.25">
      <c r="O270" s="2"/>
      <c r="T270" s="4" t="s">
        <v>279</v>
      </c>
    </row>
    <row r="271" spans="15:20" x14ac:dyDescent="0.25">
      <c r="O271" s="2"/>
      <c r="T271" s="4" t="s">
        <v>280</v>
      </c>
    </row>
    <row r="272" spans="15:20" x14ac:dyDescent="0.25">
      <c r="O272" s="2"/>
      <c r="T272" s="4" t="s">
        <v>281</v>
      </c>
    </row>
    <row r="273" spans="15:20" x14ac:dyDescent="0.25">
      <c r="O273" s="2"/>
      <c r="T273" s="4" t="s">
        <v>282</v>
      </c>
    </row>
    <row r="274" spans="15:20" x14ac:dyDescent="0.25">
      <c r="O274" s="2"/>
      <c r="T274" s="4" t="s">
        <v>283</v>
      </c>
    </row>
    <row r="275" spans="15:20" x14ac:dyDescent="0.25">
      <c r="O275" s="2"/>
      <c r="T275" s="4" t="s">
        <v>284</v>
      </c>
    </row>
    <row r="276" spans="15:20" x14ac:dyDescent="0.25">
      <c r="O276" s="2"/>
      <c r="T276" s="4" t="s">
        <v>285</v>
      </c>
    </row>
    <row r="277" spans="15:20" x14ac:dyDescent="0.25">
      <c r="O277" s="2"/>
      <c r="T277" s="4" t="s">
        <v>286</v>
      </c>
    </row>
    <row r="278" spans="15:20" x14ac:dyDescent="0.25">
      <c r="O278" s="2"/>
      <c r="T278" s="4" t="s">
        <v>287</v>
      </c>
    </row>
    <row r="279" spans="15:20" x14ac:dyDescent="0.25">
      <c r="O279" s="2"/>
      <c r="T279" s="4" t="s">
        <v>288</v>
      </c>
    </row>
    <row r="280" spans="15:20" x14ac:dyDescent="0.25">
      <c r="O280" s="2"/>
      <c r="T280" s="4" t="s">
        <v>289</v>
      </c>
    </row>
    <row r="281" spans="15:20" x14ac:dyDescent="0.25">
      <c r="O281" s="2"/>
      <c r="T281" s="4" t="s">
        <v>290</v>
      </c>
    </row>
    <row r="282" spans="15:20" x14ac:dyDescent="0.25">
      <c r="O282" s="2"/>
      <c r="T282" s="4" t="s">
        <v>291</v>
      </c>
    </row>
    <row r="283" spans="15:20" x14ac:dyDescent="0.25">
      <c r="O283" s="2"/>
      <c r="T283" s="4" t="s">
        <v>292</v>
      </c>
    </row>
    <row r="284" spans="15:20" x14ac:dyDescent="0.25">
      <c r="O284" s="2"/>
      <c r="T284" s="4" t="s">
        <v>293</v>
      </c>
    </row>
    <row r="285" spans="15:20" x14ac:dyDescent="0.25">
      <c r="O285" s="2"/>
      <c r="T285" s="4" t="s">
        <v>294</v>
      </c>
    </row>
    <row r="286" spans="15:20" x14ac:dyDescent="0.25">
      <c r="O286" s="2"/>
      <c r="T286" s="4" t="s">
        <v>295</v>
      </c>
    </row>
    <row r="287" spans="15:20" x14ac:dyDescent="0.25">
      <c r="O287" s="2"/>
      <c r="T287" s="4" t="s">
        <v>296</v>
      </c>
    </row>
    <row r="288" spans="15:20" x14ac:dyDescent="0.25">
      <c r="O288" s="2"/>
      <c r="T288" s="4" t="s">
        <v>297</v>
      </c>
    </row>
    <row r="289" spans="15:20" x14ac:dyDescent="0.25">
      <c r="O289" s="2"/>
      <c r="T289" s="4" t="s">
        <v>298</v>
      </c>
    </row>
    <row r="290" spans="15:20" x14ac:dyDescent="0.25">
      <c r="O290" s="2"/>
      <c r="T290" s="4" t="s">
        <v>299</v>
      </c>
    </row>
    <row r="291" spans="15:20" x14ac:dyDescent="0.25">
      <c r="O291" s="2"/>
      <c r="T291" s="4" t="s">
        <v>300</v>
      </c>
    </row>
    <row r="292" spans="15:20" x14ac:dyDescent="0.25">
      <c r="O292" s="2"/>
      <c r="T292" s="4" t="s">
        <v>301</v>
      </c>
    </row>
    <row r="293" spans="15:20" x14ac:dyDescent="0.25">
      <c r="O293" s="2"/>
      <c r="T293" s="4" t="s">
        <v>302</v>
      </c>
    </row>
    <row r="294" spans="15:20" x14ac:dyDescent="0.25">
      <c r="O294" s="2"/>
      <c r="T294" s="4" t="s">
        <v>303</v>
      </c>
    </row>
    <row r="295" spans="15:20" x14ac:dyDescent="0.25">
      <c r="O295" s="2"/>
      <c r="T295" s="4" t="s">
        <v>304</v>
      </c>
    </row>
    <row r="296" spans="15:20" x14ac:dyDescent="0.25">
      <c r="O296" s="2"/>
      <c r="T296" s="4" t="s">
        <v>305</v>
      </c>
    </row>
    <row r="297" spans="15:20" x14ac:dyDescent="0.25">
      <c r="O297" s="2"/>
      <c r="T297" s="4" t="s">
        <v>306</v>
      </c>
    </row>
    <row r="298" spans="15:20" x14ac:dyDescent="0.25">
      <c r="O298" s="2"/>
      <c r="T298" s="4" t="s">
        <v>307</v>
      </c>
    </row>
    <row r="299" spans="15:20" x14ac:dyDescent="0.25">
      <c r="O299" s="2"/>
      <c r="T299" s="4" t="s">
        <v>308</v>
      </c>
    </row>
    <row r="300" spans="15:20" x14ac:dyDescent="0.25">
      <c r="O300" s="2"/>
      <c r="T300" s="4" t="s">
        <v>309</v>
      </c>
    </row>
    <row r="301" spans="15:20" x14ac:dyDescent="0.25">
      <c r="O301" s="2"/>
      <c r="T301" s="4" t="s">
        <v>310</v>
      </c>
    </row>
    <row r="302" spans="15:20" x14ac:dyDescent="0.25">
      <c r="O302" s="2"/>
      <c r="T302" s="4" t="s">
        <v>311</v>
      </c>
    </row>
    <row r="303" spans="15:20" x14ac:dyDescent="0.25">
      <c r="O303" s="2"/>
      <c r="T303" s="4" t="s">
        <v>312</v>
      </c>
    </row>
    <row r="304" spans="15:20" x14ac:dyDescent="0.25">
      <c r="O304" s="2"/>
      <c r="T304" s="4" t="s">
        <v>313</v>
      </c>
    </row>
    <row r="305" spans="15:20" x14ac:dyDescent="0.25">
      <c r="O305" s="2"/>
      <c r="T305" s="4" t="s">
        <v>314</v>
      </c>
    </row>
    <row r="306" spans="15:20" x14ac:dyDescent="0.25">
      <c r="O306" s="2"/>
      <c r="T306" s="4" t="s">
        <v>315</v>
      </c>
    </row>
    <row r="307" spans="15:20" x14ac:dyDescent="0.25">
      <c r="O307" s="2"/>
      <c r="T307" s="4" t="s">
        <v>316</v>
      </c>
    </row>
    <row r="308" spans="15:20" x14ac:dyDescent="0.25">
      <c r="O308" s="2"/>
      <c r="T308" s="4" t="s">
        <v>317</v>
      </c>
    </row>
    <row r="309" spans="15:20" x14ac:dyDescent="0.25">
      <c r="O309" s="2"/>
      <c r="T309" s="4" t="s">
        <v>318</v>
      </c>
    </row>
    <row r="310" spans="15:20" x14ac:dyDescent="0.25">
      <c r="O310" s="2"/>
      <c r="T310" s="4" t="s">
        <v>319</v>
      </c>
    </row>
    <row r="311" spans="15:20" x14ac:dyDescent="0.25">
      <c r="O311" s="2"/>
      <c r="T311" s="4" t="s">
        <v>320</v>
      </c>
    </row>
    <row r="312" spans="15:20" x14ac:dyDescent="0.25">
      <c r="O312" s="2"/>
      <c r="T312" s="4" t="s">
        <v>321</v>
      </c>
    </row>
    <row r="313" spans="15:20" x14ac:dyDescent="0.25">
      <c r="O313" s="2"/>
      <c r="T313" s="4" t="s">
        <v>322</v>
      </c>
    </row>
    <row r="314" spans="15:20" x14ac:dyDescent="0.25">
      <c r="O314" s="2"/>
      <c r="T314" s="4" t="s">
        <v>323</v>
      </c>
    </row>
    <row r="315" spans="15:20" x14ac:dyDescent="0.25">
      <c r="O315" s="2"/>
      <c r="T315" s="4" t="s">
        <v>324</v>
      </c>
    </row>
    <row r="316" spans="15:20" x14ac:dyDescent="0.25">
      <c r="O316" s="2"/>
      <c r="T316" s="4" t="s">
        <v>325</v>
      </c>
    </row>
    <row r="317" spans="15:20" x14ac:dyDescent="0.25">
      <c r="O317" s="2"/>
      <c r="T317" s="4" t="s">
        <v>326</v>
      </c>
    </row>
    <row r="318" spans="15:20" x14ac:dyDescent="0.25">
      <c r="O318" s="2"/>
      <c r="T318" s="4" t="s">
        <v>327</v>
      </c>
    </row>
    <row r="319" spans="15:20" x14ac:dyDescent="0.25">
      <c r="O319" s="2"/>
    </row>
    <row r="320" spans="15:20" x14ac:dyDescent="0.25">
      <c r="O320" s="2"/>
    </row>
    <row r="321" spans="15:15" x14ac:dyDescent="0.25">
      <c r="O321" s="2"/>
    </row>
    <row r="322" spans="15:15" x14ac:dyDescent="0.25">
      <c r="O322" s="2"/>
    </row>
    <row r="323" spans="15:15" x14ac:dyDescent="0.25">
      <c r="O323" s="2"/>
    </row>
    <row r="324" spans="15:15" x14ac:dyDescent="0.25">
      <c r="O324" s="2"/>
    </row>
    <row r="325" spans="15:15" x14ac:dyDescent="0.25">
      <c r="O325" s="2"/>
    </row>
    <row r="326" spans="15:15" x14ac:dyDescent="0.25">
      <c r="O326" s="2"/>
    </row>
    <row r="327" spans="15:15" x14ac:dyDescent="0.25">
      <c r="O327" s="2"/>
    </row>
  </sheetData>
  <mergeCells count="4">
    <mergeCell ref="D9:G9"/>
    <mergeCell ref="A7:B7"/>
    <mergeCell ref="A3:A5"/>
    <mergeCell ref="A6:O6"/>
  </mergeCells>
  <dataValidations xWindow="192" yWindow="740" count="12">
    <dataValidation allowBlank="1" showInputMessage="1" showErrorMessage="1" promptTitle="PACC" prompt="La cantidad total resultará de la suma de las cantidades requeridas en cada trimestre. " sqref="I12:I16 H11:H103"/>
    <dataValidation allowBlank="1" showInputMessage="1" showErrorMessage="1" promptTitle="PACC" prompt="Digite la descripción de la compra o contratación." sqref="B11:B53 B55:B103"/>
    <dataValidation allowBlank="1" showInputMessage="1" showErrorMessage="1" promptTitle="PACC" prompt="Digite el precio unitario estimado._x000a_" sqref="I11 I17:I103"/>
    <dataValidation allowBlank="1" showInputMessage="1" showErrorMessage="1" promptTitle="PACC" prompt="Este valor se calculará automáticamente, resultado de la multiplicación de la cantidad total por el precio unitario estimado." sqref="J11:J103"/>
    <dataValidation allowBlank="1" showInputMessage="1" showErrorMessage="1" promptTitle="PACC" prompt="Digite la unidad de medida._x000a__x000a_" sqref="C11:C103"/>
    <dataValidation allowBlank="1" showInputMessage="1" showErrorMessage="1" promptTitle="PACC" prompt="Digite la cantidad requerida en este período._x000a_" sqref="D11:G103"/>
    <dataValidation allowBlank="1" showInputMessage="1" showErrorMessage="1" promptTitle="PACC" prompt="Este valor se calculará sumando los costos totales que posean el mismo Código de Catálogo de Bienes y Servicios." sqref="K11:K103"/>
    <dataValidation allowBlank="1" showInputMessage="1" showErrorMessage="1" promptTitle="PACC" prompt="Digite la fuente de financiamiento del procedimiento de referencia." sqref="M11:M103"/>
    <dataValidation allowBlank="1" showInputMessage="1" showErrorMessage="1" promptTitle="PACC" prompt="Digite el valor adquirido." sqref="N11:N103"/>
    <dataValidation allowBlank="1" showInputMessage="1" showErrorMessage="1" promptTitle="PACC" prompt="Digite las observaciones que considere." sqref="O11:O103"/>
    <dataValidation type="list" allowBlank="1" showInputMessage="1" showErrorMessage="1" promptTitle="PACC" prompt="Seleccione el procedimiento de selección." sqref="L11:L103">
      <formula1>$W$11:$W$17</formula1>
    </dataValidation>
    <dataValidation type="list" allowBlank="1" showInputMessage="1" showErrorMessage="1" promptTitle="PACC" prompt="Seleccione el Código de Bienes y Servicios._x000a_" sqref="A11:A103">
      <formula1>$T$11:$T$318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4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PACC - SNCC.F.053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DELL</cp:lastModifiedBy>
  <cp:lastPrinted>2025-07-29T17:54:54Z</cp:lastPrinted>
  <dcterms:created xsi:type="dcterms:W3CDTF">2010-12-13T15:49:00Z</dcterms:created>
  <dcterms:modified xsi:type="dcterms:W3CDTF">2025-07-29T17:55:43Z</dcterms:modified>
</cp:coreProperties>
</file>