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8_{CA0D69C1-2957-4BA3-A93E-EA753EAA1E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OAI!$A$1:$U$1626</definedName>
    <definedName name="_xlnm.Print_Area" localSheetId="0">OAI!$A$1:$T$1645</definedName>
  </definedNames>
  <calcPr calcId="181029"/>
</workbook>
</file>

<file path=xl/calcChain.xml><?xml version="1.0" encoding="utf-8"?>
<calcChain xmlns="http://schemas.openxmlformats.org/spreadsheetml/2006/main">
  <c r="R1626" i="3" l="1"/>
  <c r="L1626" i="3"/>
  <c r="H1626" i="3"/>
  <c r="G1626" i="3"/>
  <c r="F1626" i="3"/>
  <c r="M1625" i="3"/>
  <c r="K1625" i="3"/>
  <c r="J1625" i="3"/>
  <c r="Q1625" i="3" s="1"/>
  <c r="I1625" i="3"/>
  <c r="P1625" i="3" s="1"/>
  <c r="M1624" i="3"/>
  <c r="K1624" i="3"/>
  <c r="J1624" i="3"/>
  <c r="I1624" i="3"/>
  <c r="P1624" i="3" s="1"/>
  <c r="M1623" i="3"/>
  <c r="K1623" i="3"/>
  <c r="J1623" i="3"/>
  <c r="Q1623" i="3" s="1"/>
  <c r="I1623" i="3"/>
  <c r="M1622" i="3"/>
  <c r="K1622" i="3"/>
  <c r="J1622" i="3"/>
  <c r="I1622" i="3"/>
  <c r="M1621" i="3"/>
  <c r="K1621" i="3"/>
  <c r="J1621" i="3"/>
  <c r="I1621" i="3"/>
  <c r="P1621" i="3" s="1"/>
  <c r="M1620" i="3"/>
  <c r="K1620" i="3"/>
  <c r="J1620" i="3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Q1618" i="3" s="1"/>
  <c r="I1618" i="3"/>
  <c r="P1618" i="3" s="1"/>
  <c r="M1617" i="3"/>
  <c r="K1617" i="3"/>
  <c r="J1617" i="3"/>
  <c r="I1617" i="3"/>
  <c r="P1617" i="3" s="1"/>
  <c r="M1616" i="3"/>
  <c r="K1616" i="3"/>
  <c r="J1616" i="3"/>
  <c r="Q1616" i="3" s="1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I1612" i="3"/>
  <c r="P1612" i="3" s="1"/>
  <c r="M1611" i="3"/>
  <c r="K1611" i="3"/>
  <c r="J1611" i="3"/>
  <c r="Q1611" i="3" s="1"/>
  <c r="I1611" i="3"/>
  <c r="P1610" i="3"/>
  <c r="M1610" i="3"/>
  <c r="K1610" i="3"/>
  <c r="J1610" i="3"/>
  <c r="M1609" i="3"/>
  <c r="K1609" i="3"/>
  <c r="J1609" i="3"/>
  <c r="Q1609" i="3" s="1"/>
  <c r="I1609" i="3"/>
  <c r="P1609" i="3" s="1"/>
  <c r="M1608" i="3"/>
  <c r="K1608" i="3"/>
  <c r="J1608" i="3"/>
  <c r="I1608" i="3"/>
  <c r="M1607" i="3"/>
  <c r="K1607" i="3"/>
  <c r="J1607" i="3"/>
  <c r="I1607" i="3"/>
  <c r="P1607" i="3" s="1"/>
  <c r="M1606" i="3"/>
  <c r="K1606" i="3"/>
  <c r="J1606" i="3"/>
  <c r="I1606" i="3"/>
  <c r="P1606" i="3" s="1"/>
  <c r="M1605" i="3"/>
  <c r="K1605" i="3"/>
  <c r="J1605" i="3"/>
  <c r="Q1605" i="3" s="1"/>
  <c r="I1605" i="3"/>
  <c r="P1605" i="3" s="1"/>
  <c r="P1604" i="3"/>
  <c r="M1604" i="3"/>
  <c r="K1604" i="3"/>
  <c r="J1604" i="3"/>
  <c r="M1603" i="3"/>
  <c r="K1603" i="3"/>
  <c r="J1603" i="3"/>
  <c r="Q1603" i="3" s="1"/>
  <c r="I1603" i="3"/>
  <c r="P1603" i="3" s="1"/>
  <c r="M1602" i="3"/>
  <c r="K1602" i="3"/>
  <c r="J1602" i="3"/>
  <c r="I1602" i="3"/>
  <c r="P1602" i="3" s="1"/>
  <c r="M1601" i="3"/>
  <c r="K1601" i="3"/>
  <c r="J1601" i="3"/>
  <c r="Q1601" i="3" s="1"/>
  <c r="I1601" i="3"/>
  <c r="P1601" i="3" s="1"/>
  <c r="M1600" i="3"/>
  <c r="K1600" i="3"/>
  <c r="J1600" i="3"/>
  <c r="I1600" i="3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Q1595" i="3" s="1"/>
  <c r="I1595" i="3"/>
  <c r="P1595" i="3" s="1"/>
  <c r="M1594" i="3"/>
  <c r="K1594" i="3"/>
  <c r="J1594" i="3"/>
  <c r="I1594" i="3"/>
  <c r="P1594" i="3" s="1"/>
  <c r="M1593" i="3"/>
  <c r="K1593" i="3"/>
  <c r="J1593" i="3"/>
  <c r="Q1593" i="3" s="1"/>
  <c r="I1593" i="3"/>
  <c r="P1593" i="3" s="1"/>
  <c r="M1592" i="3"/>
  <c r="K1592" i="3"/>
  <c r="J1592" i="3"/>
  <c r="I1592" i="3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I1589" i="3"/>
  <c r="P1589" i="3" s="1"/>
  <c r="M1588" i="3"/>
  <c r="K1588" i="3"/>
  <c r="J1588" i="3"/>
  <c r="Q1588" i="3" s="1"/>
  <c r="I1588" i="3"/>
  <c r="M1587" i="3"/>
  <c r="K1587" i="3"/>
  <c r="J1587" i="3"/>
  <c r="Q1587" i="3" s="1"/>
  <c r="I1587" i="3"/>
  <c r="P1587" i="3" s="1"/>
  <c r="M1586" i="3"/>
  <c r="K1586" i="3"/>
  <c r="J1586" i="3"/>
  <c r="I1586" i="3"/>
  <c r="P1586" i="3" s="1"/>
  <c r="M1585" i="3"/>
  <c r="K1585" i="3"/>
  <c r="J1585" i="3"/>
  <c r="Q1585" i="3" s="1"/>
  <c r="I1585" i="3"/>
  <c r="P1585" i="3" s="1"/>
  <c r="M1584" i="3"/>
  <c r="K1584" i="3"/>
  <c r="J1584" i="3"/>
  <c r="I1584" i="3"/>
  <c r="M1583" i="3"/>
  <c r="K1583" i="3"/>
  <c r="J1583" i="3"/>
  <c r="I1583" i="3"/>
  <c r="P1583" i="3" s="1"/>
  <c r="M1582" i="3"/>
  <c r="K1582" i="3"/>
  <c r="J1582" i="3"/>
  <c r="I1582" i="3"/>
  <c r="P1582" i="3" s="1"/>
  <c r="P1581" i="3"/>
  <c r="M1581" i="3"/>
  <c r="K1581" i="3"/>
  <c r="J1581" i="3"/>
  <c r="M1580" i="3"/>
  <c r="K1580" i="3"/>
  <c r="J1580" i="3"/>
  <c r="I1580" i="3"/>
  <c r="P1580" i="3" s="1"/>
  <c r="M1579" i="3"/>
  <c r="K1579" i="3"/>
  <c r="J1579" i="3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M1164" i="3"/>
  <c r="K1164" i="3"/>
  <c r="J1164" i="3"/>
  <c r="Q1164" i="3" s="1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K1046" i="3"/>
  <c r="J1046" i="3"/>
  <c r="I1046" i="3"/>
  <c r="P1046" i="3" s="1"/>
  <c r="M1045" i="3"/>
  <c r="K1045" i="3"/>
  <c r="J1045" i="3"/>
  <c r="I1045" i="3"/>
  <c r="M1044" i="3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M1011" i="3"/>
  <c r="K1011" i="3"/>
  <c r="J1011" i="3"/>
  <c r="Q1011" i="3" s="1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I974" i="3"/>
  <c r="P974" i="3" s="1"/>
  <c r="M973" i="3"/>
  <c r="K973" i="3"/>
  <c r="J973" i="3"/>
  <c r="I973" i="3"/>
  <c r="M972" i="3"/>
  <c r="K972" i="3"/>
  <c r="J972" i="3"/>
  <c r="I972" i="3"/>
  <c r="P972" i="3" s="1"/>
  <c r="M971" i="3"/>
  <c r="K971" i="3"/>
  <c r="J971" i="3"/>
  <c r="I971" i="3"/>
  <c r="P971" i="3" s="1"/>
  <c r="M970" i="3"/>
  <c r="K970" i="3"/>
  <c r="J970" i="3"/>
  <c r="I970" i="3"/>
  <c r="P970" i="3" s="1"/>
  <c r="M969" i="3"/>
  <c r="K969" i="3"/>
  <c r="J969" i="3"/>
  <c r="I969" i="3"/>
  <c r="P969" i="3" s="1"/>
  <c r="M968" i="3"/>
  <c r="K968" i="3"/>
  <c r="J968" i="3"/>
  <c r="I968" i="3"/>
  <c r="P968" i="3" s="1"/>
  <c r="M967" i="3"/>
  <c r="K967" i="3"/>
  <c r="J967" i="3"/>
  <c r="I967" i="3"/>
  <c r="P967" i="3" s="1"/>
  <c r="M966" i="3"/>
  <c r="K966" i="3"/>
  <c r="J966" i="3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I958" i="3"/>
  <c r="P958" i="3" s="1"/>
  <c r="M957" i="3"/>
  <c r="K957" i="3"/>
  <c r="J957" i="3"/>
  <c r="I957" i="3"/>
  <c r="M956" i="3"/>
  <c r="K956" i="3"/>
  <c r="J956" i="3"/>
  <c r="I956" i="3"/>
  <c r="P956" i="3" s="1"/>
  <c r="M955" i="3"/>
  <c r="K955" i="3"/>
  <c r="J955" i="3"/>
  <c r="I955" i="3"/>
  <c r="P955" i="3" s="1"/>
  <c r="M954" i="3"/>
  <c r="K954" i="3"/>
  <c r="J954" i="3"/>
  <c r="I954" i="3"/>
  <c r="P954" i="3" s="1"/>
  <c r="M953" i="3"/>
  <c r="K953" i="3"/>
  <c r="J953" i="3"/>
  <c r="I953" i="3"/>
  <c r="P953" i="3" s="1"/>
  <c r="M952" i="3"/>
  <c r="K952" i="3"/>
  <c r="J952" i="3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I855" i="3"/>
  <c r="P855" i="3" s="1"/>
  <c r="M854" i="3"/>
  <c r="K854" i="3"/>
  <c r="J854" i="3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I848" i="3"/>
  <c r="P848" i="3" s="1"/>
  <c r="M847" i="3"/>
  <c r="K847" i="3"/>
  <c r="J847" i="3"/>
  <c r="I847" i="3"/>
  <c r="P847" i="3" s="1"/>
  <c r="M846" i="3"/>
  <c r="K846" i="3"/>
  <c r="J846" i="3"/>
  <c r="I846" i="3"/>
  <c r="P846" i="3" s="1"/>
  <c r="M845" i="3"/>
  <c r="K845" i="3"/>
  <c r="J845" i="3"/>
  <c r="I845" i="3"/>
  <c r="P845" i="3" s="1"/>
  <c r="M844" i="3"/>
  <c r="K844" i="3"/>
  <c r="J844" i="3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I822" i="3"/>
  <c r="P822" i="3" s="1"/>
  <c r="M821" i="3"/>
  <c r="K821" i="3"/>
  <c r="J821" i="3"/>
  <c r="I821" i="3"/>
  <c r="P821" i="3" s="1"/>
  <c r="M820" i="3"/>
  <c r="K820" i="3"/>
  <c r="J820" i="3"/>
  <c r="I820" i="3"/>
  <c r="P820" i="3" s="1"/>
  <c r="M819" i="3"/>
  <c r="K819" i="3"/>
  <c r="J819" i="3"/>
  <c r="I819" i="3"/>
  <c r="P819" i="3" s="1"/>
  <c r="M818" i="3"/>
  <c r="K818" i="3"/>
  <c r="J818" i="3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I814" i="3"/>
  <c r="P814" i="3" s="1"/>
  <c r="M813" i="3"/>
  <c r="K813" i="3"/>
  <c r="J813" i="3"/>
  <c r="I813" i="3"/>
  <c r="P813" i="3" s="1"/>
  <c r="M812" i="3"/>
  <c r="K812" i="3"/>
  <c r="J812" i="3"/>
  <c r="I812" i="3"/>
  <c r="P812" i="3" s="1"/>
  <c r="M811" i="3"/>
  <c r="K811" i="3"/>
  <c r="J811" i="3"/>
  <c r="I811" i="3"/>
  <c r="P811" i="3" s="1"/>
  <c r="M810" i="3"/>
  <c r="K810" i="3"/>
  <c r="J810" i="3"/>
  <c r="I810" i="3"/>
  <c r="P810" i="3" s="1"/>
  <c r="M809" i="3"/>
  <c r="K809" i="3"/>
  <c r="J809" i="3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I722" i="3"/>
  <c r="P722" i="3" s="1"/>
  <c r="M721" i="3"/>
  <c r="K721" i="3"/>
  <c r="J721" i="3"/>
  <c r="I721" i="3"/>
  <c r="P721" i="3" s="1"/>
  <c r="M720" i="3"/>
  <c r="K720" i="3"/>
  <c r="J720" i="3"/>
  <c r="I720" i="3"/>
  <c r="P720" i="3" s="1"/>
  <c r="M719" i="3"/>
  <c r="K719" i="3"/>
  <c r="J719" i="3"/>
  <c r="I719" i="3"/>
  <c r="P719" i="3" s="1"/>
  <c r="M718" i="3"/>
  <c r="K718" i="3"/>
  <c r="J718" i="3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I634" i="3"/>
  <c r="P634" i="3" s="1"/>
  <c r="M633" i="3"/>
  <c r="K633" i="3"/>
  <c r="J633" i="3"/>
  <c r="I633" i="3"/>
  <c r="M632" i="3"/>
  <c r="K632" i="3"/>
  <c r="J632" i="3"/>
  <c r="I632" i="3"/>
  <c r="P632" i="3" s="1"/>
  <c r="M631" i="3"/>
  <c r="K631" i="3"/>
  <c r="J631" i="3"/>
  <c r="I631" i="3"/>
  <c r="M630" i="3"/>
  <c r="K630" i="3"/>
  <c r="J630" i="3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I626" i="3"/>
  <c r="P626" i="3" s="1"/>
  <c r="M625" i="3"/>
  <c r="K625" i="3"/>
  <c r="J625" i="3"/>
  <c r="I625" i="3"/>
  <c r="M624" i="3"/>
  <c r="K624" i="3"/>
  <c r="J624" i="3"/>
  <c r="I624" i="3"/>
  <c r="P624" i="3" s="1"/>
  <c r="M623" i="3"/>
  <c r="K623" i="3"/>
  <c r="J623" i="3"/>
  <c r="I623" i="3"/>
  <c r="M622" i="3"/>
  <c r="K622" i="3"/>
  <c r="J622" i="3"/>
  <c r="I622" i="3"/>
  <c r="P622" i="3" s="1"/>
  <c r="M621" i="3"/>
  <c r="K621" i="3"/>
  <c r="J621" i="3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M602" i="3"/>
  <c r="K602" i="3"/>
  <c r="J602" i="3"/>
  <c r="Q602" i="3" s="1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M538" i="3"/>
  <c r="K538" i="3"/>
  <c r="J538" i="3"/>
  <c r="Q538" i="3" s="1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I503" i="3"/>
  <c r="P503" i="3" s="1"/>
  <c r="M502" i="3"/>
  <c r="K502" i="3"/>
  <c r="J502" i="3"/>
  <c r="I502" i="3"/>
  <c r="M501" i="3"/>
  <c r="K501" i="3"/>
  <c r="J501" i="3"/>
  <c r="I501" i="3"/>
  <c r="P501" i="3" s="1"/>
  <c r="M500" i="3"/>
  <c r="K500" i="3"/>
  <c r="J500" i="3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I497" i="3"/>
  <c r="P497" i="3" s="1"/>
  <c r="M496" i="3"/>
  <c r="K496" i="3"/>
  <c r="J496" i="3"/>
  <c r="I496" i="3"/>
  <c r="M495" i="3"/>
  <c r="K495" i="3"/>
  <c r="J495" i="3"/>
  <c r="I495" i="3"/>
  <c r="P495" i="3" s="1"/>
  <c r="M494" i="3"/>
  <c r="K494" i="3"/>
  <c r="J494" i="3"/>
  <c r="I494" i="3"/>
  <c r="M493" i="3"/>
  <c r="K493" i="3"/>
  <c r="J493" i="3"/>
  <c r="I493" i="3"/>
  <c r="P493" i="3" s="1"/>
  <c r="M492" i="3"/>
  <c r="K492" i="3"/>
  <c r="J492" i="3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J455" i="3"/>
  <c r="M454" i="3"/>
  <c r="K454" i="3"/>
  <c r="J454" i="3"/>
  <c r="I454" i="3"/>
  <c r="P454" i="3" s="1"/>
  <c r="M453" i="3"/>
  <c r="K453" i="3"/>
  <c r="J453" i="3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I379" i="3"/>
  <c r="P379" i="3" s="1"/>
  <c r="M378" i="3"/>
  <c r="K378" i="3"/>
  <c r="J378" i="3"/>
  <c r="I378" i="3"/>
  <c r="P378" i="3" s="1"/>
  <c r="M377" i="3"/>
  <c r="K377" i="3"/>
  <c r="J377" i="3"/>
  <c r="I377" i="3"/>
  <c r="P377" i="3" s="1"/>
  <c r="M376" i="3"/>
  <c r="K376" i="3"/>
  <c r="J376" i="3"/>
  <c r="I376" i="3"/>
  <c r="M375" i="3"/>
  <c r="K375" i="3"/>
  <c r="J375" i="3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M343" i="3"/>
  <c r="K343" i="3"/>
  <c r="J343" i="3"/>
  <c r="Q343" i="3" s="1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M307" i="3"/>
  <c r="Q307" i="3" s="1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I289" i="3"/>
  <c r="P289" i="3" s="1"/>
  <c r="M288" i="3"/>
  <c r="K288" i="3"/>
  <c r="J288" i="3"/>
  <c r="I288" i="3"/>
  <c r="M287" i="3"/>
  <c r="K287" i="3"/>
  <c r="J287" i="3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I283" i="3"/>
  <c r="P283" i="3" s="1"/>
  <c r="M282" i="3"/>
  <c r="K282" i="3"/>
  <c r="J282" i="3"/>
  <c r="I282" i="3"/>
  <c r="P282" i="3" s="1"/>
  <c r="M281" i="3"/>
  <c r="K281" i="3"/>
  <c r="J281" i="3"/>
  <c r="I281" i="3"/>
  <c r="P281" i="3" s="1"/>
  <c r="M280" i="3"/>
  <c r="K280" i="3"/>
  <c r="J280" i="3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I277" i="3"/>
  <c r="P277" i="3" s="1"/>
  <c r="M276" i="3"/>
  <c r="K276" i="3"/>
  <c r="J276" i="3"/>
  <c r="I276" i="3"/>
  <c r="P276" i="3" s="1"/>
  <c r="M275" i="3"/>
  <c r="K275" i="3"/>
  <c r="J275" i="3"/>
  <c r="I275" i="3"/>
  <c r="P275" i="3" s="1"/>
  <c r="M274" i="3"/>
  <c r="K274" i="3"/>
  <c r="J274" i="3"/>
  <c r="I274" i="3"/>
  <c r="P274" i="3" s="1"/>
  <c r="M273" i="3"/>
  <c r="K273" i="3"/>
  <c r="J273" i="3"/>
  <c r="I273" i="3"/>
  <c r="P273" i="3" s="1"/>
  <c r="M272" i="3"/>
  <c r="K272" i="3"/>
  <c r="J272" i="3"/>
  <c r="I272" i="3"/>
  <c r="M271" i="3"/>
  <c r="K271" i="3"/>
  <c r="J271" i="3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I267" i="3"/>
  <c r="P267" i="3" s="1"/>
  <c r="M266" i="3"/>
  <c r="K266" i="3"/>
  <c r="J266" i="3"/>
  <c r="I266" i="3"/>
  <c r="P266" i="3" s="1"/>
  <c r="M265" i="3"/>
  <c r="K265" i="3"/>
  <c r="J265" i="3"/>
  <c r="I265" i="3"/>
  <c r="P265" i="3" s="1"/>
  <c r="M264" i="3"/>
  <c r="K264" i="3"/>
  <c r="J264" i="3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I261" i="3"/>
  <c r="P261" i="3" s="1"/>
  <c r="M260" i="3"/>
  <c r="K260" i="3"/>
  <c r="J260" i="3"/>
  <c r="I260" i="3"/>
  <c r="P260" i="3" s="1"/>
  <c r="M259" i="3"/>
  <c r="K259" i="3"/>
  <c r="J259" i="3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I239" i="3"/>
  <c r="P239" i="3" s="1"/>
  <c r="M238" i="3"/>
  <c r="K238" i="3"/>
  <c r="J238" i="3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M214" i="3"/>
  <c r="K214" i="3"/>
  <c r="J214" i="3"/>
  <c r="Q214" i="3" s="1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M138" i="3"/>
  <c r="K138" i="3"/>
  <c r="J138" i="3"/>
  <c r="Q138" i="3" s="1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I129" i="3"/>
  <c r="P129" i="3" s="1"/>
  <c r="M128" i="3"/>
  <c r="K128" i="3"/>
  <c r="J128" i="3"/>
  <c r="I128" i="3"/>
  <c r="M127" i="3"/>
  <c r="K127" i="3"/>
  <c r="J127" i="3"/>
  <c r="I127" i="3"/>
  <c r="P127" i="3" s="1"/>
  <c r="M126" i="3"/>
  <c r="K126" i="3"/>
  <c r="J126" i="3"/>
  <c r="I126" i="3"/>
  <c r="M125" i="3"/>
  <c r="K125" i="3"/>
  <c r="J125" i="3"/>
  <c r="I125" i="3"/>
  <c r="P125" i="3" s="1"/>
  <c r="M124" i="3"/>
  <c r="K124" i="3"/>
  <c r="J124" i="3"/>
  <c r="I124" i="3"/>
  <c r="M123" i="3"/>
  <c r="K123" i="3"/>
  <c r="J123" i="3"/>
  <c r="I123" i="3"/>
  <c r="P123" i="3" s="1"/>
  <c r="M122" i="3"/>
  <c r="K122" i="3"/>
  <c r="J122" i="3"/>
  <c r="I122" i="3"/>
  <c r="M121" i="3"/>
  <c r="K121" i="3"/>
  <c r="J121" i="3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24" i="3" l="1"/>
  <c r="Q231" i="3"/>
  <c r="Q235" i="3"/>
  <c r="Q238" i="3"/>
  <c r="Q68" i="3"/>
  <c r="Q92" i="3"/>
  <c r="Q100" i="3"/>
  <c r="Q121" i="3"/>
  <c r="Q123" i="3"/>
  <c r="Q124" i="3"/>
  <c r="Q125" i="3"/>
  <c r="Q127" i="3"/>
  <c r="Q129" i="3"/>
  <c r="Q375" i="3"/>
  <c r="Q377" i="3"/>
  <c r="Q379" i="3"/>
  <c r="Q384" i="3"/>
  <c r="Q386" i="3"/>
  <c r="Q507" i="3"/>
  <c r="Q515" i="3"/>
  <c r="Q597" i="3"/>
  <c r="O647" i="3"/>
  <c r="Q1044" i="3"/>
  <c r="Q1046" i="3"/>
  <c r="Q1054" i="3"/>
  <c r="Q1065" i="3"/>
  <c r="Q1105" i="3"/>
  <c r="Q1113" i="3"/>
  <c r="Q1143" i="3"/>
  <c r="Q239" i="3"/>
  <c r="Q243" i="3"/>
  <c r="Q259" i="3"/>
  <c r="Q260" i="3"/>
  <c r="Q261" i="3"/>
  <c r="Q264" i="3"/>
  <c r="Q266" i="3"/>
  <c r="Q267" i="3"/>
  <c r="Q271" i="3"/>
  <c r="Q272" i="3"/>
  <c r="Q273" i="3"/>
  <c r="Q275" i="3"/>
  <c r="Q276" i="3"/>
  <c r="Q277" i="3"/>
  <c r="Q280" i="3"/>
  <c r="Q282" i="3"/>
  <c r="Q283" i="3"/>
  <c r="Q287" i="3"/>
  <c r="Q288" i="3"/>
  <c r="Q289" i="3"/>
  <c r="Q397" i="3"/>
  <c r="Q453" i="3"/>
  <c r="Q454" i="3"/>
  <c r="O455" i="3"/>
  <c r="Q481" i="3"/>
  <c r="Q489" i="3"/>
  <c r="Q492" i="3"/>
  <c r="Q493" i="3"/>
  <c r="Q494" i="3"/>
  <c r="Q495" i="3"/>
  <c r="Q497" i="3"/>
  <c r="Q500" i="3"/>
  <c r="Q501" i="3"/>
  <c r="Q502" i="3"/>
  <c r="Q503" i="3"/>
  <c r="Q621" i="3"/>
  <c r="Q622" i="3"/>
  <c r="Q623" i="3"/>
  <c r="Q624" i="3"/>
  <c r="Q626" i="3"/>
  <c r="Q630" i="3"/>
  <c r="Q631" i="3"/>
  <c r="Q632" i="3"/>
  <c r="Q634" i="3"/>
  <c r="Q718" i="3"/>
  <c r="Q719" i="3"/>
  <c r="Q720" i="3"/>
  <c r="Q721" i="3"/>
  <c r="Q722" i="3"/>
  <c r="Q726" i="3"/>
  <c r="Q734" i="3"/>
  <c r="Q737" i="3"/>
  <c r="Q791" i="3"/>
  <c r="Q809" i="3"/>
  <c r="Q810" i="3"/>
  <c r="Q812" i="3"/>
  <c r="Q814" i="3"/>
  <c r="Q818" i="3"/>
  <c r="Q819" i="3"/>
  <c r="Q820" i="3"/>
  <c r="Q822" i="3"/>
  <c r="Q844" i="3"/>
  <c r="Q845" i="3"/>
  <c r="Q846" i="3"/>
  <c r="Q848" i="3"/>
  <c r="Q854" i="3"/>
  <c r="Q855" i="3"/>
  <c r="Q868" i="3"/>
  <c r="Q952" i="3"/>
  <c r="Q953" i="3"/>
  <c r="Q954" i="3"/>
  <c r="Q956" i="3"/>
  <c r="Q958" i="3"/>
  <c r="Q962" i="3"/>
  <c r="Q966" i="3"/>
  <c r="Q968" i="3"/>
  <c r="Q969" i="3"/>
  <c r="Q970" i="3"/>
  <c r="Q972" i="3"/>
  <c r="Q974" i="3"/>
  <c r="Q1185" i="3"/>
  <c r="Q1226" i="3"/>
  <c r="Q20" i="3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79" i="3"/>
  <c r="Q1582" i="3"/>
  <c r="Q1590" i="3"/>
  <c r="Q1598" i="3"/>
  <c r="Q1612" i="3"/>
  <c r="Q1620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8" i="3"/>
  <c r="O1610" i="3"/>
  <c r="O1611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6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8" i="3"/>
  <c r="P1588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8" i="3"/>
  <c r="O1380" i="3"/>
  <c r="P1380" i="3"/>
  <c r="O1388" i="3"/>
  <c r="P1388" i="3"/>
  <c r="O1423" i="3"/>
  <c r="P1423" i="3"/>
  <c r="O1509" i="3"/>
  <c r="P1509" i="3"/>
  <c r="O1528" i="3"/>
  <c r="P1528" i="3"/>
  <c r="P1611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1" i="3"/>
  <c r="O1584" i="3"/>
  <c r="P1584" i="3"/>
  <c r="Q1589" i="3"/>
  <c r="O1592" i="3"/>
  <c r="P1592" i="3"/>
  <c r="Q1597" i="3"/>
  <c r="O1600" i="3"/>
  <c r="P1600" i="3"/>
  <c r="Q1607" i="3"/>
  <c r="Q1608" i="3"/>
  <c r="O1622" i="3"/>
  <c r="P1622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4" i="3"/>
  <c r="Q1586" i="3"/>
  <c r="Q1592" i="3"/>
  <c r="Q1594" i="3"/>
  <c r="Q1600" i="3"/>
  <c r="Q1602" i="3"/>
  <c r="Q1610" i="3"/>
  <c r="Q1613" i="3"/>
  <c r="Q1614" i="3"/>
  <c r="Q1615" i="3"/>
  <c r="Q1622" i="3"/>
  <c r="O1623" i="3"/>
  <c r="P1623" i="3"/>
  <c r="Q1624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6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6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6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1" i="3"/>
  <c r="O1596" i="3"/>
  <c r="O1614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3" i="3"/>
  <c r="O1599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Q1580" i="3"/>
  <c r="Q1581" i="3"/>
  <c r="O1587" i="3"/>
  <c r="O1595" i="3"/>
  <c r="O1603" i="3"/>
  <c r="Q1606" i="3"/>
  <c r="O1607" i="3"/>
  <c r="O1615" i="3"/>
  <c r="Q1617" i="3"/>
  <c r="O1618" i="3"/>
  <c r="Q1507" i="3"/>
  <c r="Q1510" i="3"/>
  <c r="O1526" i="3"/>
  <c r="O1533" i="3"/>
  <c r="O1542" i="3"/>
  <c r="O1549" i="3"/>
  <c r="O1566" i="3"/>
  <c r="O1577" i="3"/>
  <c r="O1585" i="3"/>
  <c r="O1593" i="3"/>
  <c r="O1601" i="3"/>
  <c r="O1604" i="3"/>
  <c r="Q1604" i="3"/>
  <c r="O1613" i="3"/>
  <c r="O1621" i="3"/>
  <c r="O1619" i="3"/>
  <c r="Q1621" i="3"/>
  <c r="O1518" i="3"/>
  <c r="Q1523" i="3"/>
  <c r="O1525" i="3"/>
  <c r="O1534" i="3"/>
  <c r="Q1539" i="3"/>
  <c r="O1541" i="3"/>
  <c r="O1550" i="3"/>
  <c r="O1562" i="3"/>
  <c r="O1570" i="3"/>
  <c r="O1580" i="3"/>
  <c r="Q1583" i="3"/>
  <c r="O1589" i="3"/>
  <c r="Q1591" i="3"/>
  <c r="O1597" i="3"/>
  <c r="Q1599" i="3"/>
  <c r="O1606" i="3"/>
  <c r="O1617" i="3"/>
  <c r="O1625" i="3"/>
  <c r="O1561" i="3"/>
  <c r="O1565" i="3"/>
  <c r="O1569" i="3"/>
  <c r="O1573" i="3"/>
  <c r="O1576" i="3"/>
  <c r="O1579" i="3"/>
  <c r="O1582" i="3"/>
  <c r="O1586" i="3"/>
  <c r="O1590" i="3"/>
  <c r="O1594" i="3"/>
  <c r="O1598" i="3"/>
  <c r="O1602" i="3"/>
  <c r="O1605" i="3"/>
  <c r="O1609" i="3"/>
  <c r="O1612" i="3"/>
  <c r="O1616" i="3"/>
  <c r="O1620" i="3"/>
  <c r="O1624" i="3"/>
  <c r="P1626" i="3" l="1"/>
  <c r="Q1626" i="3"/>
  <c r="O1626" i="3"/>
</calcChain>
</file>

<file path=xl/sharedStrings.xml><?xml version="1.0" encoding="utf-8"?>
<sst xmlns="http://schemas.openxmlformats.org/spreadsheetml/2006/main" count="9756" uniqueCount="1964">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</sst>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4"/>
  <sheetViews>
    <sheetView tabSelected="1" zoomScalePageLayoutView="55" workbookViewId="0">
      <pane ySplit="5" topLeftCell="A6" activePane="bottomLeft" state="frozen"/>
      <selection pane="bottomLeft" activeCell="B1579" sqref="B1579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27" t="s">
        <v>1</v>
      </c>
    </row>
    <row r="2" spans="1:21" ht="28.5" hidden="1" customHeight="1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1" s="1" customFormat="1" ht="28.5" hidden="1" customHeight="1">
      <c r="A3" s="110" t="s">
        <v>3</v>
      </c>
      <c r="B3" s="112" t="s">
        <v>4</v>
      </c>
      <c r="C3" s="112" t="s">
        <v>5</v>
      </c>
      <c r="D3" s="112" t="s">
        <v>6</v>
      </c>
      <c r="E3" s="112" t="s">
        <v>7</v>
      </c>
      <c r="F3" s="112" t="s">
        <v>8</v>
      </c>
      <c r="G3" s="112" t="s">
        <v>9</v>
      </c>
      <c r="H3" s="112" t="s">
        <v>10</v>
      </c>
      <c r="I3" s="96" t="s">
        <v>11</v>
      </c>
      <c r="J3" s="96"/>
      <c r="K3" s="96"/>
      <c r="L3" s="96"/>
      <c r="M3" s="96"/>
      <c r="N3" s="96"/>
      <c r="O3" s="97" t="s">
        <v>12</v>
      </c>
      <c r="P3" s="97"/>
      <c r="Q3" s="97"/>
      <c r="R3" s="97" t="s">
        <v>13</v>
      </c>
      <c r="S3" s="97" t="s">
        <v>14</v>
      </c>
      <c r="T3" s="101" t="s">
        <v>15</v>
      </c>
    </row>
    <row r="4" spans="1:21" s="1" customFormat="1" ht="28.5" hidden="1" customHeight="1">
      <c r="A4" s="111"/>
      <c r="B4" s="113"/>
      <c r="C4" s="113"/>
      <c r="D4" s="113"/>
      <c r="E4" s="113"/>
      <c r="F4" s="113"/>
      <c r="G4" s="113"/>
      <c r="H4" s="113"/>
      <c r="I4" s="98" t="s">
        <v>16</v>
      </c>
      <c r="J4" s="98"/>
      <c r="K4" s="99" t="s">
        <v>17</v>
      </c>
      <c r="L4" s="99" t="s">
        <v>18</v>
      </c>
      <c r="M4" s="99"/>
      <c r="N4" s="100" t="s">
        <v>19</v>
      </c>
      <c r="O4" s="98" t="s">
        <v>20</v>
      </c>
      <c r="P4" s="98" t="s">
        <v>21</v>
      </c>
      <c r="Q4" s="98" t="s">
        <v>22</v>
      </c>
      <c r="R4" s="98"/>
      <c r="S4" s="98"/>
      <c r="T4" s="102"/>
    </row>
    <row r="5" spans="1:21" s="1" customFormat="1" ht="45.75" hidden="1" customHeight="1">
      <c r="A5" s="111"/>
      <c r="B5" s="113"/>
      <c r="C5" s="113"/>
      <c r="D5" s="113"/>
      <c r="E5" s="113"/>
      <c r="F5" s="113"/>
      <c r="G5" s="113"/>
      <c r="H5" s="113"/>
      <c r="I5" s="23" t="s">
        <v>23</v>
      </c>
      <c r="J5" s="23" t="s">
        <v>24</v>
      </c>
      <c r="K5" s="99"/>
      <c r="L5" s="23" t="s">
        <v>25</v>
      </c>
      <c r="M5" s="23" t="s">
        <v>26</v>
      </c>
      <c r="N5" s="100"/>
      <c r="O5" s="98"/>
      <c r="P5" s="98"/>
      <c r="Q5" s="98"/>
      <c r="R5" s="98"/>
      <c r="S5" s="98"/>
      <c r="T5" s="102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0" si="214">F1538*0.071</f>
        <v>1065</v>
      </c>
      <c r="K1538" s="20">
        <f t="shared" ref="K1538:K1600" si="215">F1538*0.013</f>
        <v>195</v>
      </c>
      <c r="L1538" s="20">
        <v>456</v>
      </c>
      <c r="M1538" s="20">
        <f t="shared" ref="M1538:M1600" si="216">F1538*0.0709</f>
        <v>1063.5</v>
      </c>
      <c r="N1538" s="16"/>
      <c r="O1538" s="20">
        <f t="shared" ref="O1538:O1600" si="217">SUM(I1538:M1538)</f>
        <v>3210</v>
      </c>
      <c r="P1538" s="20">
        <f t="shared" ref="P1538:P1600" si="218">I1538+L1538+G1538+H1538</f>
        <v>911.5</v>
      </c>
      <c r="Q1538" s="20">
        <f t="shared" ref="Q1538:Q1600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0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hidden="1" customHeight="1">
      <c r="A1579" s="16">
        <v>1579</v>
      </c>
      <c r="B1579" s="17" t="s">
        <v>1900</v>
      </c>
      <c r="C1579" s="17" t="s">
        <v>34</v>
      </c>
      <c r="D1579" s="17" t="s">
        <v>768</v>
      </c>
      <c r="E1579" s="18" t="s">
        <v>30</v>
      </c>
      <c r="F1579" s="19">
        <v>40000</v>
      </c>
      <c r="G1579" s="20">
        <v>442.65</v>
      </c>
      <c r="H1579" s="20">
        <v>25</v>
      </c>
      <c r="I1579" s="20">
        <f t="shared" si="221"/>
        <v>1148</v>
      </c>
      <c r="J1579" s="20">
        <f t="shared" si="214"/>
        <v>2839.9999999999995</v>
      </c>
      <c r="K1579" s="20">
        <f t="shared" si="215"/>
        <v>520</v>
      </c>
      <c r="L1579" s="20">
        <v>1216</v>
      </c>
      <c r="M1579" s="20">
        <f t="shared" si="216"/>
        <v>2836</v>
      </c>
      <c r="N1579" s="16"/>
      <c r="O1579" s="20">
        <f t="shared" si="217"/>
        <v>8560</v>
      </c>
      <c r="P1579" s="20">
        <f t="shared" si="218"/>
        <v>2831.65</v>
      </c>
      <c r="Q1579" s="20">
        <f t="shared" si="219"/>
        <v>5676</v>
      </c>
      <c r="R1579" s="19">
        <v>37168.35</v>
      </c>
      <c r="S1579" s="16" t="s">
        <v>31</v>
      </c>
      <c r="T1579" s="16" t="s">
        <v>32</v>
      </c>
    </row>
    <row r="1580" spans="1:20" ht="28.5" hidden="1" customHeight="1">
      <c r="A1580" s="16">
        <v>1580</v>
      </c>
      <c r="B1580" s="17" t="s">
        <v>1901</v>
      </c>
      <c r="C1580" s="17" t="s">
        <v>139</v>
      </c>
      <c r="D1580" s="17" t="s">
        <v>140</v>
      </c>
      <c r="E1580" s="18" t="s">
        <v>30</v>
      </c>
      <c r="F1580" s="19">
        <v>45000</v>
      </c>
      <c r="G1580" s="20">
        <v>1148.33</v>
      </c>
      <c r="H1580" s="20">
        <v>25</v>
      </c>
      <c r="I1580" s="20">
        <f t="shared" si="221"/>
        <v>1291.5</v>
      </c>
      <c r="J1580" s="20">
        <f t="shared" si="214"/>
        <v>3194.9999999999995</v>
      </c>
      <c r="K1580" s="20">
        <f t="shared" si="215"/>
        <v>585</v>
      </c>
      <c r="L1580" s="20">
        <v>1368</v>
      </c>
      <c r="M1580" s="20">
        <f t="shared" si="216"/>
        <v>3190.5</v>
      </c>
      <c r="N1580" s="16"/>
      <c r="O1580" s="20">
        <f t="shared" si="217"/>
        <v>9630</v>
      </c>
      <c r="P1580" s="20">
        <f t="shared" si="218"/>
        <v>3832.83</v>
      </c>
      <c r="Q1580" s="20">
        <f t="shared" si="219"/>
        <v>6385.5</v>
      </c>
      <c r="R1580" s="19">
        <v>41067.17</v>
      </c>
      <c r="S1580" s="16" t="s">
        <v>31</v>
      </c>
      <c r="T1580" s="16" t="s">
        <v>48</v>
      </c>
    </row>
    <row r="1581" spans="1:20" ht="28.5" hidden="1" customHeight="1">
      <c r="A1581" s="16">
        <v>1581</v>
      </c>
      <c r="B1581" s="17" t="s">
        <v>1902</v>
      </c>
      <c r="C1581" s="17" t="s">
        <v>40</v>
      </c>
      <c r="D1581" s="17" t="s">
        <v>50</v>
      </c>
      <c r="E1581" s="18" t="s">
        <v>30</v>
      </c>
      <c r="F1581" s="19">
        <v>20000</v>
      </c>
      <c r="G1581" s="20">
        <v>0</v>
      </c>
      <c r="H1581" s="20">
        <v>25</v>
      </c>
      <c r="I1581" s="20">
        <v>574</v>
      </c>
      <c r="J1581" s="20">
        <f t="shared" si="214"/>
        <v>1419.9999999999998</v>
      </c>
      <c r="K1581" s="20">
        <f t="shared" si="215"/>
        <v>260</v>
      </c>
      <c r="L1581" s="20">
        <v>608</v>
      </c>
      <c r="M1581" s="20">
        <f t="shared" si="216"/>
        <v>1418</v>
      </c>
      <c r="N1581" s="24"/>
      <c r="O1581" s="20">
        <f t="shared" si="217"/>
        <v>4280</v>
      </c>
      <c r="P1581" s="20">
        <f t="shared" si="218"/>
        <v>1207</v>
      </c>
      <c r="Q1581" s="20">
        <f t="shared" si="219"/>
        <v>2838</v>
      </c>
      <c r="R1581" s="19">
        <v>18793</v>
      </c>
      <c r="S1581" s="16" t="s">
        <v>31</v>
      </c>
      <c r="T1581" s="25" t="s">
        <v>32</v>
      </c>
    </row>
    <row r="1582" spans="1:20" ht="28.5" hidden="1" customHeight="1">
      <c r="A1582" s="16">
        <v>1582</v>
      </c>
      <c r="B1582" s="17" t="s">
        <v>1903</v>
      </c>
      <c r="C1582" s="17" t="s">
        <v>34</v>
      </c>
      <c r="D1582" s="17" t="s">
        <v>92</v>
      </c>
      <c r="E1582" s="18" t="s">
        <v>30</v>
      </c>
      <c r="F1582" s="19">
        <v>15000</v>
      </c>
      <c r="G1582" s="20">
        <v>0</v>
      </c>
      <c r="H1582" s="20">
        <v>25</v>
      </c>
      <c r="I1582" s="20">
        <f t="shared" ref="I1582:I1603" si="222">F1582*0.0287</f>
        <v>430.5</v>
      </c>
      <c r="J1582" s="20">
        <f t="shared" si="214"/>
        <v>1065</v>
      </c>
      <c r="K1582" s="20">
        <f t="shared" si="215"/>
        <v>195</v>
      </c>
      <c r="L1582" s="20">
        <v>456</v>
      </c>
      <c r="M1582" s="20">
        <f t="shared" si="216"/>
        <v>1063.5</v>
      </c>
      <c r="N1582" s="16"/>
      <c r="O1582" s="20">
        <f t="shared" si="217"/>
        <v>3210</v>
      </c>
      <c r="P1582" s="20">
        <f t="shared" si="218"/>
        <v>911.5</v>
      </c>
      <c r="Q1582" s="20">
        <f t="shared" si="219"/>
        <v>2128.5</v>
      </c>
      <c r="R1582" s="19">
        <v>14088.5</v>
      </c>
      <c r="S1582" s="16" t="s">
        <v>31</v>
      </c>
      <c r="T1582" s="16" t="s">
        <v>48</v>
      </c>
    </row>
    <row r="1583" spans="1:20" ht="28.5" hidden="1" customHeight="1">
      <c r="A1583" s="16">
        <v>1583</v>
      </c>
      <c r="B1583" s="17" t="s">
        <v>1904</v>
      </c>
      <c r="C1583" s="17" t="s">
        <v>176</v>
      </c>
      <c r="D1583" s="17" t="s">
        <v>106</v>
      </c>
      <c r="E1583" s="18" t="s">
        <v>77</v>
      </c>
      <c r="F1583" s="19">
        <v>70000</v>
      </c>
      <c r="G1583" s="20">
        <v>5368.48</v>
      </c>
      <c r="H1583" s="20">
        <v>25</v>
      </c>
      <c r="I1583" s="20">
        <f t="shared" si="222"/>
        <v>2009</v>
      </c>
      <c r="J1583" s="20">
        <f t="shared" si="214"/>
        <v>4970</v>
      </c>
      <c r="K1583" s="20">
        <f t="shared" si="215"/>
        <v>910</v>
      </c>
      <c r="L1583" s="20">
        <v>2128</v>
      </c>
      <c r="M1583" s="20">
        <f t="shared" si="216"/>
        <v>4963</v>
      </c>
      <c r="N1583" s="16"/>
      <c r="O1583" s="20">
        <f t="shared" si="217"/>
        <v>14980</v>
      </c>
      <c r="P1583" s="20">
        <f t="shared" si="218"/>
        <v>9530.48</v>
      </c>
      <c r="Q1583" s="20">
        <f t="shared" si="219"/>
        <v>9933</v>
      </c>
      <c r="R1583" s="19">
        <v>60319.519999999997</v>
      </c>
      <c r="S1583" s="16" t="s">
        <v>31</v>
      </c>
      <c r="T1583" s="16" t="s">
        <v>48</v>
      </c>
    </row>
    <row r="1584" spans="1:20" ht="28.5" hidden="1" customHeight="1">
      <c r="A1584" s="16">
        <v>1584</v>
      </c>
      <c r="B1584" s="17" t="s">
        <v>1905</v>
      </c>
      <c r="C1584" s="17" t="s">
        <v>40</v>
      </c>
      <c r="D1584" s="17" t="s">
        <v>92</v>
      </c>
      <c r="E1584" s="18" t="s">
        <v>30</v>
      </c>
      <c r="F1584" s="19">
        <v>45000</v>
      </c>
      <c r="G1584" s="20">
        <v>1148.33</v>
      </c>
      <c r="H1584" s="20">
        <v>25</v>
      </c>
      <c r="I1584" s="20">
        <f t="shared" si="222"/>
        <v>1291.5</v>
      </c>
      <c r="J1584" s="20">
        <f t="shared" si="214"/>
        <v>3194.9999999999995</v>
      </c>
      <c r="K1584" s="20">
        <f t="shared" si="215"/>
        <v>585</v>
      </c>
      <c r="L1584" s="20">
        <v>1368</v>
      </c>
      <c r="M1584" s="20">
        <f t="shared" si="216"/>
        <v>3190.5</v>
      </c>
      <c r="N1584" s="16"/>
      <c r="O1584" s="20">
        <f t="shared" si="217"/>
        <v>9630</v>
      </c>
      <c r="P1584" s="20">
        <f t="shared" si="218"/>
        <v>3832.83</v>
      </c>
      <c r="Q1584" s="20">
        <f t="shared" si="219"/>
        <v>6385.5</v>
      </c>
      <c r="R1584" s="19">
        <v>41167.17</v>
      </c>
      <c r="S1584" s="16" t="s">
        <v>31</v>
      </c>
      <c r="T1584" s="16" t="s">
        <v>32</v>
      </c>
    </row>
    <row r="1585" spans="1:20" ht="28.5" hidden="1" customHeight="1">
      <c r="A1585" s="16">
        <v>1585</v>
      </c>
      <c r="B1585" s="17" t="s">
        <v>1906</v>
      </c>
      <c r="C1585" s="17" t="s">
        <v>43</v>
      </c>
      <c r="D1585" s="17" t="s">
        <v>146</v>
      </c>
      <c r="E1585" s="18" t="s">
        <v>30</v>
      </c>
      <c r="F1585" s="19">
        <v>10000</v>
      </c>
      <c r="G1585" s="20">
        <v>0</v>
      </c>
      <c r="H1585" s="20">
        <v>25</v>
      </c>
      <c r="I1585" s="20">
        <f t="shared" si="222"/>
        <v>287</v>
      </c>
      <c r="J1585" s="20">
        <f t="shared" si="214"/>
        <v>709.99999999999989</v>
      </c>
      <c r="K1585" s="20">
        <f t="shared" si="215"/>
        <v>130</v>
      </c>
      <c r="L1585" s="20">
        <v>304</v>
      </c>
      <c r="M1585" s="20">
        <f t="shared" si="216"/>
        <v>709</v>
      </c>
      <c r="N1585" s="16"/>
      <c r="O1585" s="20">
        <f t="shared" si="217"/>
        <v>2140</v>
      </c>
      <c r="P1585" s="20">
        <f t="shared" si="218"/>
        <v>616</v>
      </c>
      <c r="Q1585" s="20">
        <f t="shared" si="219"/>
        <v>1419</v>
      </c>
      <c r="R1585" s="19">
        <v>9384</v>
      </c>
      <c r="S1585" s="16" t="s">
        <v>31</v>
      </c>
      <c r="T1585" s="16" t="s">
        <v>32</v>
      </c>
    </row>
    <row r="1586" spans="1:20" ht="28.5" hidden="1" customHeight="1">
      <c r="A1586" s="16">
        <v>1586</v>
      </c>
      <c r="B1586" s="17" t="s">
        <v>1907</v>
      </c>
      <c r="C1586" s="17" t="s">
        <v>40</v>
      </c>
      <c r="D1586" s="17" t="s">
        <v>231</v>
      </c>
      <c r="E1586" s="18" t="s">
        <v>30</v>
      </c>
      <c r="F1586" s="19">
        <v>29800</v>
      </c>
      <c r="G1586" s="20">
        <v>0</v>
      </c>
      <c r="H1586" s="20">
        <v>25</v>
      </c>
      <c r="I1586" s="20">
        <f t="shared" si="222"/>
        <v>855.26</v>
      </c>
      <c r="J1586" s="20">
        <f t="shared" si="214"/>
        <v>2115.7999999999997</v>
      </c>
      <c r="K1586" s="20">
        <f t="shared" si="215"/>
        <v>387.4</v>
      </c>
      <c r="L1586" s="20">
        <v>905.92</v>
      </c>
      <c r="M1586" s="20">
        <f t="shared" si="216"/>
        <v>2112.8200000000002</v>
      </c>
      <c r="N1586" s="16"/>
      <c r="O1586" s="20">
        <f t="shared" si="217"/>
        <v>6377.1999999999989</v>
      </c>
      <c r="P1586" s="20">
        <f t="shared" si="218"/>
        <v>1786.1799999999998</v>
      </c>
      <c r="Q1586" s="20">
        <f t="shared" si="219"/>
        <v>4228.62</v>
      </c>
      <c r="R1586" s="19">
        <v>28013.82</v>
      </c>
      <c r="S1586" s="16" t="s">
        <v>31</v>
      </c>
      <c r="T1586" s="16" t="s">
        <v>32</v>
      </c>
    </row>
    <row r="1587" spans="1:20" ht="28.5" hidden="1" customHeight="1">
      <c r="A1587" s="16">
        <v>1587</v>
      </c>
      <c r="B1587" s="17" t="s">
        <v>1908</v>
      </c>
      <c r="C1587" s="17" t="s">
        <v>95</v>
      </c>
      <c r="D1587" s="17" t="s">
        <v>1086</v>
      </c>
      <c r="E1587" s="18" t="s">
        <v>30</v>
      </c>
      <c r="F1587" s="19">
        <v>27000</v>
      </c>
      <c r="G1587" s="20">
        <v>0</v>
      </c>
      <c r="H1587" s="20">
        <v>25</v>
      </c>
      <c r="I1587" s="20">
        <f t="shared" si="222"/>
        <v>774.9</v>
      </c>
      <c r="J1587" s="20">
        <f t="shared" si="214"/>
        <v>1916.9999999999998</v>
      </c>
      <c r="K1587" s="20">
        <f t="shared" si="215"/>
        <v>351</v>
      </c>
      <c r="L1587" s="20">
        <v>820.8</v>
      </c>
      <c r="M1587" s="20">
        <f t="shared" si="216"/>
        <v>1914.3000000000002</v>
      </c>
      <c r="N1587" s="16"/>
      <c r="O1587" s="20">
        <f t="shared" si="217"/>
        <v>5778</v>
      </c>
      <c r="P1587" s="20">
        <f t="shared" si="218"/>
        <v>1620.6999999999998</v>
      </c>
      <c r="Q1587" s="20">
        <f t="shared" si="219"/>
        <v>3831.3</v>
      </c>
      <c r="R1587" s="19">
        <v>25379.3</v>
      </c>
      <c r="S1587" s="16" t="s">
        <v>31</v>
      </c>
      <c r="T1587" s="16" t="s">
        <v>32</v>
      </c>
    </row>
    <row r="1588" spans="1:20" ht="28.5" hidden="1" customHeight="1">
      <c r="A1588" s="16">
        <v>1588</v>
      </c>
      <c r="B1588" s="17" t="s">
        <v>1909</v>
      </c>
      <c r="C1588" s="17" t="s">
        <v>286</v>
      </c>
      <c r="D1588" s="17" t="s">
        <v>35</v>
      </c>
      <c r="E1588" s="18" t="s">
        <v>30</v>
      </c>
      <c r="F1588" s="19">
        <v>40000</v>
      </c>
      <c r="G1588" s="20">
        <v>0</v>
      </c>
      <c r="H1588" s="20">
        <v>25</v>
      </c>
      <c r="I1588" s="20">
        <f t="shared" si="222"/>
        <v>1148</v>
      </c>
      <c r="J1588" s="20">
        <f t="shared" si="214"/>
        <v>2839.9999999999995</v>
      </c>
      <c r="K1588" s="20">
        <f t="shared" si="215"/>
        <v>520</v>
      </c>
      <c r="L1588" s="20">
        <v>1216</v>
      </c>
      <c r="M1588" s="20">
        <f t="shared" si="216"/>
        <v>2836</v>
      </c>
      <c r="N1588" s="16"/>
      <c r="O1588" s="20">
        <f t="shared" si="217"/>
        <v>8560</v>
      </c>
      <c r="P1588" s="20">
        <f t="shared" si="218"/>
        <v>2389</v>
      </c>
      <c r="Q1588" s="20">
        <f t="shared" si="219"/>
        <v>5676</v>
      </c>
      <c r="R1588" s="19">
        <v>34080.080000000002</v>
      </c>
      <c r="S1588" s="16" t="s">
        <v>31</v>
      </c>
      <c r="T1588" s="16" t="s">
        <v>32</v>
      </c>
    </row>
    <row r="1589" spans="1:20" ht="28.5" hidden="1" customHeight="1">
      <c r="A1589" s="16">
        <v>1589</v>
      </c>
      <c r="B1589" s="17" t="s">
        <v>1910</v>
      </c>
      <c r="C1589" s="17" t="s">
        <v>74</v>
      </c>
      <c r="D1589" s="17" t="s">
        <v>75</v>
      </c>
      <c r="E1589" s="18" t="s">
        <v>30</v>
      </c>
      <c r="F1589" s="19">
        <v>25000</v>
      </c>
      <c r="G1589" s="20">
        <v>0</v>
      </c>
      <c r="H1589" s="20">
        <v>25</v>
      </c>
      <c r="I1589" s="20">
        <f t="shared" si="222"/>
        <v>717.5</v>
      </c>
      <c r="J1589" s="20">
        <f t="shared" si="214"/>
        <v>1774.9999999999998</v>
      </c>
      <c r="K1589" s="20">
        <f t="shared" si="215"/>
        <v>325</v>
      </c>
      <c r="L1589" s="20">
        <v>760</v>
      </c>
      <c r="M1589" s="20">
        <f t="shared" si="216"/>
        <v>1772.5000000000002</v>
      </c>
      <c r="N1589" s="16"/>
      <c r="O1589" s="20">
        <f t="shared" si="217"/>
        <v>5350</v>
      </c>
      <c r="P1589" s="20">
        <f t="shared" si="218"/>
        <v>1502.5</v>
      </c>
      <c r="Q1589" s="20">
        <f t="shared" si="219"/>
        <v>3547.5</v>
      </c>
      <c r="R1589" s="19">
        <v>23497.5</v>
      </c>
      <c r="S1589" s="16" t="s">
        <v>31</v>
      </c>
      <c r="T1589" s="16" t="s">
        <v>32</v>
      </c>
    </row>
    <row r="1590" spans="1:20" ht="28.5" hidden="1" customHeight="1">
      <c r="A1590" s="16">
        <v>1590</v>
      </c>
      <c r="B1590" s="17" t="s">
        <v>1911</v>
      </c>
      <c r="C1590" s="17" t="s">
        <v>43</v>
      </c>
      <c r="D1590" s="17" t="s">
        <v>125</v>
      </c>
      <c r="E1590" s="18" t="s">
        <v>30</v>
      </c>
      <c r="F1590" s="19">
        <v>30000</v>
      </c>
      <c r="G1590" s="20">
        <v>0</v>
      </c>
      <c r="H1590" s="20">
        <v>25</v>
      </c>
      <c r="I1590" s="20">
        <f t="shared" si="222"/>
        <v>861</v>
      </c>
      <c r="J1590" s="20">
        <f t="shared" si="214"/>
        <v>2130</v>
      </c>
      <c r="K1590" s="20">
        <f t="shared" si="215"/>
        <v>390</v>
      </c>
      <c r="L1590" s="20">
        <v>912</v>
      </c>
      <c r="M1590" s="20">
        <f t="shared" si="216"/>
        <v>2127</v>
      </c>
      <c r="N1590" s="24"/>
      <c r="O1590" s="20">
        <f t="shared" si="217"/>
        <v>6420</v>
      </c>
      <c r="P1590" s="20">
        <f t="shared" si="218"/>
        <v>1798</v>
      </c>
      <c r="Q1590" s="20">
        <f t="shared" si="219"/>
        <v>4257</v>
      </c>
      <c r="R1590" s="19">
        <v>28202</v>
      </c>
      <c r="S1590" s="16" t="s">
        <v>31</v>
      </c>
      <c r="T1590" s="16" t="s">
        <v>32</v>
      </c>
    </row>
    <row r="1591" spans="1:20" ht="28.5" hidden="1" customHeight="1">
      <c r="A1591" s="16">
        <v>1591</v>
      </c>
      <c r="B1591" s="17" t="s">
        <v>1912</v>
      </c>
      <c r="C1591" s="17" t="s">
        <v>34</v>
      </c>
      <c r="D1591" s="17" t="s">
        <v>90</v>
      </c>
      <c r="E1591" s="18" t="s">
        <v>30</v>
      </c>
      <c r="F1591" s="19">
        <v>15000</v>
      </c>
      <c r="G1591" s="20">
        <v>0</v>
      </c>
      <c r="H1591" s="20">
        <v>25</v>
      </c>
      <c r="I1591" s="20">
        <f t="shared" si="222"/>
        <v>430.5</v>
      </c>
      <c r="J1591" s="20">
        <f t="shared" si="214"/>
        <v>1065</v>
      </c>
      <c r="K1591" s="20">
        <f t="shared" si="215"/>
        <v>195</v>
      </c>
      <c r="L1591" s="20">
        <v>456</v>
      </c>
      <c r="M1591" s="20">
        <f t="shared" si="216"/>
        <v>1063.5</v>
      </c>
      <c r="N1591" s="16"/>
      <c r="O1591" s="20">
        <f t="shared" si="217"/>
        <v>3210</v>
      </c>
      <c r="P1591" s="20">
        <f t="shared" si="218"/>
        <v>911.5</v>
      </c>
      <c r="Q1591" s="20">
        <f t="shared" si="219"/>
        <v>2128.5</v>
      </c>
      <c r="R1591" s="19">
        <v>14088.5</v>
      </c>
      <c r="S1591" s="16" t="s">
        <v>31</v>
      </c>
      <c r="T1591" s="16" t="s">
        <v>32</v>
      </c>
    </row>
    <row r="1592" spans="1:20" ht="28.5" hidden="1" customHeight="1">
      <c r="A1592" s="16">
        <v>1592</v>
      </c>
      <c r="B1592" s="17" t="s">
        <v>1913</v>
      </c>
      <c r="C1592" s="17" t="s">
        <v>40</v>
      </c>
      <c r="D1592" s="17" t="s">
        <v>744</v>
      </c>
      <c r="E1592" s="18" t="s">
        <v>30</v>
      </c>
      <c r="F1592" s="19">
        <v>45000</v>
      </c>
      <c r="G1592" s="20">
        <v>1148.33</v>
      </c>
      <c r="H1592" s="20">
        <v>25</v>
      </c>
      <c r="I1592" s="20">
        <f t="shared" si="222"/>
        <v>1291.5</v>
      </c>
      <c r="J1592" s="20">
        <f t="shared" si="214"/>
        <v>3194.9999999999995</v>
      </c>
      <c r="K1592" s="20">
        <f t="shared" si="215"/>
        <v>585</v>
      </c>
      <c r="L1592" s="20">
        <v>1368</v>
      </c>
      <c r="M1592" s="20">
        <f t="shared" si="216"/>
        <v>3190.5</v>
      </c>
      <c r="N1592" s="16"/>
      <c r="O1592" s="20">
        <f t="shared" si="217"/>
        <v>9630</v>
      </c>
      <c r="P1592" s="20">
        <f t="shared" si="218"/>
        <v>3832.83</v>
      </c>
      <c r="Q1592" s="20">
        <f t="shared" si="219"/>
        <v>6385.5</v>
      </c>
      <c r="R1592" s="19">
        <v>41167.17</v>
      </c>
      <c r="S1592" s="16" t="s">
        <v>31</v>
      </c>
      <c r="T1592" s="16" t="s">
        <v>32</v>
      </c>
    </row>
    <row r="1593" spans="1:20" ht="28.5" hidden="1" customHeight="1">
      <c r="A1593" s="16">
        <v>1593</v>
      </c>
      <c r="B1593" s="17" t="s">
        <v>1914</v>
      </c>
      <c r="C1593" s="17" t="s">
        <v>1776</v>
      </c>
      <c r="D1593" s="17" t="s">
        <v>1199</v>
      </c>
      <c r="E1593" s="21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25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20188.72</v>
      </c>
      <c r="S1593" s="16" t="s">
        <v>31</v>
      </c>
      <c r="T1593" s="25" t="s">
        <v>32</v>
      </c>
    </row>
    <row r="1594" spans="1:20" ht="28.5" hidden="1" customHeight="1">
      <c r="A1594" s="16">
        <v>1594</v>
      </c>
      <c r="B1594" s="17" t="s">
        <v>1915</v>
      </c>
      <c r="C1594" s="17" t="s">
        <v>139</v>
      </c>
      <c r="D1594" s="17" t="s">
        <v>140</v>
      </c>
      <c r="E1594" s="18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41167.17</v>
      </c>
      <c r="S1594" s="16" t="s">
        <v>31</v>
      </c>
      <c r="T1594" s="16" t="s">
        <v>48</v>
      </c>
    </row>
    <row r="1595" spans="1:20" ht="28.5" hidden="1" customHeight="1">
      <c r="A1595" s="16">
        <v>1595</v>
      </c>
      <c r="B1595" s="17" t="s">
        <v>1916</v>
      </c>
      <c r="C1595" s="17" t="s">
        <v>34</v>
      </c>
      <c r="D1595" s="17" t="s">
        <v>191</v>
      </c>
      <c r="E1595" s="18" t="s">
        <v>30</v>
      </c>
      <c r="F1595" s="19">
        <v>15000</v>
      </c>
      <c r="G1595" s="20">
        <v>0</v>
      </c>
      <c r="H1595" s="20">
        <v>25</v>
      </c>
      <c r="I1595" s="20">
        <f t="shared" si="222"/>
        <v>430.5</v>
      </c>
      <c r="J1595" s="20">
        <f t="shared" si="214"/>
        <v>1065</v>
      </c>
      <c r="K1595" s="20">
        <f t="shared" si="215"/>
        <v>195</v>
      </c>
      <c r="L1595" s="20">
        <v>456</v>
      </c>
      <c r="M1595" s="20">
        <f t="shared" si="216"/>
        <v>1063.5</v>
      </c>
      <c r="N1595" s="16"/>
      <c r="O1595" s="20">
        <f t="shared" si="217"/>
        <v>3210</v>
      </c>
      <c r="P1595" s="20">
        <f t="shared" si="218"/>
        <v>911.5</v>
      </c>
      <c r="Q1595" s="20">
        <f t="shared" si="219"/>
        <v>2128.5</v>
      </c>
      <c r="R1595" s="19">
        <v>14088.5</v>
      </c>
      <c r="S1595" s="16" t="s">
        <v>31</v>
      </c>
      <c r="T1595" s="16" t="s">
        <v>48</v>
      </c>
    </row>
    <row r="1596" spans="1:20" ht="28.5" hidden="1" customHeight="1">
      <c r="A1596" s="16">
        <v>1596</v>
      </c>
      <c r="B1596" s="17" t="s">
        <v>1917</v>
      </c>
      <c r="C1596" s="17" t="s">
        <v>1918</v>
      </c>
      <c r="D1596" s="17" t="s">
        <v>206</v>
      </c>
      <c r="E1596" s="18" t="s">
        <v>30</v>
      </c>
      <c r="F1596" s="19">
        <v>45000</v>
      </c>
      <c r="G1596" s="20">
        <v>1148.33</v>
      </c>
      <c r="H1596" s="20">
        <v>25</v>
      </c>
      <c r="I1596" s="20">
        <f t="shared" si="222"/>
        <v>1291.5</v>
      </c>
      <c r="J1596" s="20">
        <f t="shared" si="214"/>
        <v>3194.9999999999995</v>
      </c>
      <c r="K1596" s="20">
        <f t="shared" si="215"/>
        <v>585</v>
      </c>
      <c r="L1596" s="20">
        <v>1368</v>
      </c>
      <c r="M1596" s="20">
        <f t="shared" si="216"/>
        <v>3190.5</v>
      </c>
      <c r="N1596" s="25"/>
      <c r="O1596" s="20">
        <f t="shared" si="217"/>
        <v>9630</v>
      </c>
      <c r="P1596" s="20">
        <f t="shared" si="218"/>
        <v>3832.83</v>
      </c>
      <c r="Q1596" s="20">
        <f t="shared" si="219"/>
        <v>6385.5</v>
      </c>
      <c r="R1596" s="19">
        <v>41167.17</v>
      </c>
      <c r="S1596" s="16" t="s">
        <v>31</v>
      </c>
      <c r="T1596" s="16" t="s">
        <v>48</v>
      </c>
    </row>
    <row r="1597" spans="1:20" ht="28.5" hidden="1" customHeight="1">
      <c r="A1597" s="16">
        <v>1597</v>
      </c>
      <c r="B1597" s="17" t="s">
        <v>1919</v>
      </c>
      <c r="C1597" s="17" t="s">
        <v>40</v>
      </c>
      <c r="D1597" s="17" t="s">
        <v>287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16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41067.17</v>
      </c>
      <c r="S1597" s="16" t="s">
        <v>31</v>
      </c>
      <c r="T1597" s="16" t="s">
        <v>32</v>
      </c>
    </row>
    <row r="1598" spans="1:20" ht="28.5" hidden="1" customHeight="1">
      <c r="A1598" s="16">
        <v>1598</v>
      </c>
      <c r="B1598" s="17" t="s">
        <v>1920</v>
      </c>
      <c r="C1598" s="17" t="s">
        <v>286</v>
      </c>
      <c r="D1598" s="17" t="s">
        <v>163</v>
      </c>
      <c r="E1598" s="18" t="s">
        <v>30</v>
      </c>
      <c r="F1598" s="19">
        <v>15000</v>
      </c>
      <c r="G1598" s="20">
        <v>0</v>
      </c>
      <c r="H1598" s="20">
        <v>25</v>
      </c>
      <c r="I1598" s="20">
        <f t="shared" si="222"/>
        <v>430.5</v>
      </c>
      <c r="J1598" s="20">
        <f t="shared" si="214"/>
        <v>1065</v>
      </c>
      <c r="K1598" s="20">
        <f t="shared" si="215"/>
        <v>195</v>
      </c>
      <c r="L1598" s="20">
        <v>456</v>
      </c>
      <c r="M1598" s="20">
        <f t="shared" si="216"/>
        <v>1063.5</v>
      </c>
      <c r="N1598" s="16"/>
      <c r="O1598" s="20">
        <f t="shared" si="217"/>
        <v>3210</v>
      </c>
      <c r="P1598" s="20">
        <f t="shared" si="218"/>
        <v>911.5</v>
      </c>
      <c r="Q1598" s="20">
        <f t="shared" si="219"/>
        <v>2128.5</v>
      </c>
      <c r="R1598" s="19">
        <v>14088.5</v>
      </c>
      <c r="S1598" s="16" t="s">
        <v>31</v>
      </c>
      <c r="T1598" s="16" t="s">
        <v>32</v>
      </c>
    </row>
    <row r="1599" spans="1:20" ht="28.5" hidden="1" customHeight="1">
      <c r="A1599" s="16">
        <v>1599</v>
      </c>
      <c r="B1599" s="17" t="s">
        <v>1921</v>
      </c>
      <c r="C1599" s="17" t="s">
        <v>34</v>
      </c>
      <c r="D1599" s="17" t="s">
        <v>159</v>
      </c>
      <c r="E1599" s="18" t="s">
        <v>30</v>
      </c>
      <c r="F1599" s="19">
        <v>20500</v>
      </c>
      <c r="G1599" s="20">
        <v>0</v>
      </c>
      <c r="H1599" s="20">
        <v>25</v>
      </c>
      <c r="I1599" s="20">
        <f t="shared" si="222"/>
        <v>588.35</v>
      </c>
      <c r="J1599" s="20">
        <f t="shared" si="214"/>
        <v>1455.4999999999998</v>
      </c>
      <c r="K1599" s="20">
        <f t="shared" si="215"/>
        <v>266.5</v>
      </c>
      <c r="L1599" s="20">
        <v>623.20000000000005</v>
      </c>
      <c r="M1599" s="20">
        <f t="shared" si="216"/>
        <v>1453.45</v>
      </c>
      <c r="N1599" s="16"/>
      <c r="O1599" s="20">
        <f t="shared" si="217"/>
        <v>4387</v>
      </c>
      <c r="P1599" s="20">
        <f t="shared" si="218"/>
        <v>1236.5500000000002</v>
      </c>
      <c r="Q1599" s="20">
        <f t="shared" si="219"/>
        <v>2908.95</v>
      </c>
      <c r="R1599" s="19">
        <v>19263.45</v>
      </c>
      <c r="S1599" s="16" t="s">
        <v>31</v>
      </c>
      <c r="T1599" s="16" t="s">
        <v>32</v>
      </c>
    </row>
    <row r="1600" spans="1:20" ht="28.5" hidden="1" customHeight="1">
      <c r="A1600" s="16">
        <v>1600</v>
      </c>
      <c r="B1600" s="17" t="s">
        <v>1922</v>
      </c>
      <c r="C1600" s="17" t="s">
        <v>52</v>
      </c>
      <c r="D1600" s="17" t="s">
        <v>101</v>
      </c>
      <c r="E1600" s="18" t="s">
        <v>30</v>
      </c>
      <c r="F1600" s="19">
        <v>150000</v>
      </c>
      <c r="G1600" s="20">
        <v>23866.62</v>
      </c>
      <c r="H1600" s="20">
        <v>25</v>
      </c>
      <c r="I1600" s="20">
        <f t="shared" si="222"/>
        <v>4305</v>
      </c>
      <c r="J1600" s="20">
        <f t="shared" si="214"/>
        <v>10649.999999999998</v>
      </c>
      <c r="K1600" s="20">
        <f t="shared" si="215"/>
        <v>1950</v>
      </c>
      <c r="L1600" s="20">
        <v>4560</v>
      </c>
      <c r="M1600" s="20">
        <f t="shared" si="216"/>
        <v>10635</v>
      </c>
      <c r="N1600" s="16"/>
      <c r="O1600" s="20">
        <f t="shared" si="217"/>
        <v>32100</v>
      </c>
      <c r="P1600" s="20">
        <f t="shared" si="218"/>
        <v>32756.62</v>
      </c>
      <c r="Q1600" s="20">
        <f t="shared" si="219"/>
        <v>21285</v>
      </c>
      <c r="R1600" s="19">
        <v>117243.38</v>
      </c>
      <c r="S1600" s="16" t="s">
        <v>31</v>
      </c>
      <c r="T1600" s="16" t="s">
        <v>32</v>
      </c>
    </row>
    <row r="1601" spans="1:20" ht="28.5" hidden="1" customHeight="1">
      <c r="A1601" s="16">
        <v>1601</v>
      </c>
      <c r="B1601" s="17" t="s">
        <v>1923</v>
      </c>
      <c r="C1601" s="17" t="s">
        <v>28</v>
      </c>
      <c r="D1601" s="17" t="s">
        <v>92</v>
      </c>
      <c r="E1601" s="18" t="s">
        <v>30</v>
      </c>
      <c r="F1601" s="19">
        <v>50000</v>
      </c>
      <c r="G1601" s="20">
        <v>1854</v>
      </c>
      <c r="H1601" s="20">
        <v>25</v>
      </c>
      <c r="I1601" s="20">
        <f t="shared" si="222"/>
        <v>1435</v>
      </c>
      <c r="J1601" s="20">
        <f t="shared" ref="J1601:J1625" si="223">F1601*0.071</f>
        <v>3549.9999999999995</v>
      </c>
      <c r="K1601" s="20">
        <f t="shared" ref="K1601:K1625" si="224">F1601*0.013</f>
        <v>650</v>
      </c>
      <c r="L1601" s="20">
        <v>1520</v>
      </c>
      <c r="M1601" s="20">
        <f t="shared" ref="M1601:M1625" si="225">F1601*0.0709</f>
        <v>3545.0000000000005</v>
      </c>
      <c r="N1601" s="16"/>
      <c r="O1601" s="20">
        <f t="shared" ref="O1601:O1625" si="226">SUM(I1601:M1601)</f>
        <v>10700</v>
      </c>
      <c r="P1601" s="20">
        <f t="shared" ref="P1601:P1625" si="227">I1601+L1601+G1601+H1601</f>
        <v>4834</v>
      </c>
      <c r="Q1601" s="20">
        <f t="shared" ref="Q1601:Q1625" si="228">J1601+M1601</f>
        <v>7095</v>
      </c>
      <c r="R1601" s="19">
        <v>45166</v>
      </c>
      <c r="S1601" s="16" t="s">
        <v>31</v>
      </c>
      <c r="T1601" s="16" t="s">
        <v>32</v>
      </c>
    </row>
    <row r="1602" spans="1:20" ht="28.5" hidden="1" customHeight="1">
      <c r="A1602" s="16">
        <v>1602</v>
      </c>
      <c r="B1602" s="17" t="s">
        <v>1924</v>
      </c>
      <c r="C1602" s="17" t="s">
        <v>302</v>
      </c>
      <c r="D1602" s="17" t="s">
        <v>744</v>
      </c>
      <c r="E1602" s="18" t="s">
        <v>77</v>
      </c>
      <c r="F1602" s="19">
        <v>70000</v>
      </c>
      <c r="G1602" s="20">
        <v>5368.48</v>
      </c>
      <c r="H1602" s="20">
        <v>25</v>
      </c>
      <c r="I1602" s="20">
        <f t="shared" si="222"/>
        <v>2009</v>
      </c>
      <c r="J1602" s="20">
        <f t="shared" si="223"/>
        <v>4970</v>
      </c>
      <c r="K1602" s="20">
        <f t="shared" si="224"/>
        <v>910</v>
      </c>
      <c r="L1602" s="20">
        <v>2128</v>
      </c>
      <c r="M1602" s="20">
        <f t="shared" si="225"/>
        <v>4963</v>
      </c>
      <c r="N1602" s="16"/>
      <c r="O1602" s="20">
        <f t="shared" si="226"/>
        <v>14980</v>
      </c>
      <c r="P1602" s="20">
        <f t="shared" si="227"/>
        <v>9530.48</v>
      </c>
      <c r="Q1602" s="20">
        <f t="shared" si="228"/>
        <v>9933</v>
      </c>
      <c r="R1602" s="19">
        <v>60369.52</v>
      </c>
      <c r="S1602" s="16" t="s">
        <v>31</v>
      </c>
      <c r="T1602" s="16" t="s">
        <v>32</v>
      </c>
    </row>
    <row r="1603" spans="1:20" ht="28.5" hidden="1" customHeight="1">
      <c r="A1603" s="16">
        <v>1603</v>
      </c>
      <c r="B1603" s="17" t="s">
        <v>1925</v>
      </c>
      <c r="C1603" s="17" t="s">
        <v>1776</v>
      </c>
      <c r="D1603" s="17" t="s">
        <v>1199</v>
      </c>
      <c r="E1603" s="18" t="s">
        <v>77</v>
      </c>
      <c r="F1603" s="19">
        <v>50000</v>
      </c>
      <c r="G1603" s="20">
        <v>1854</v>
      </c>
      <c r="H1603" s="20">
        <v>25</v>
      </c>
      <c r="I1603" s="20">
        <f t="shared" si="222"/>
        <v>1435</v>
      </c>
      <c r="J1603" s="20">
        <f t="shared" si="223"/>
        <v>3549.9999999999995</v>
      </c>
      <c r="K1603" s="20">
        <f t="shared" si="224"/>
        <v>650</v>
      </c>
      <c r="L1603" s="20">
        <v>1520</v>
      </c>
      <c r="M1603" s="20">
        <f t="shared" si="225"/>
        <v>3545.0000000000005</v>
      </c>
      <c r="N1603" s="16"/>
      <c r="O1603" s="20">
        <f t="shared" si="226"/>
        <v>10700</v>
      </c>
      <c r="P1603" s="20">
        <f t="shared" si="227"/>
        <v>4834</v>
      </c>
      <c r="Q1603" s="20">
        <f t="shared" si="228"/>
        <v>7095</v>
      </c>
      <c r="R1603" s="19">
        <v>34492.79</v>
      </c>
      <c r="S1603" s="16" t="s">
        <v>31</v>
      </c>
      <c r="T1603" s="16" t="s">
        <v>32</v>
      </c>
    </row>
    <row r="1604" spans="1:20" ht="28.5" hidden="1" customHeight="1">
      <c r="A1604" s="16">
        <v>1604</v>
      </c>
      <c r="B1604" s="17" t="s">
        <v>1926</v>
      </c>
      <c r="C1604" s="17" t="s">
        <v>43</v>
      </c>
      <c r="D1604" s="17" t="s">
        <v>59</v>
      </c>
      <c r="E1604" s="18" t="s">
        <v>30</v>
      </c>
      <c r="F1604" s="19">
        <v>20000</v>
      </c>
      <c r="G1604" s="20">
        <v>0</v>
      </c>
      <c r="H1604" s="20">
        <v>25</v>
      </c>
      <c r="I1604" s="20">
        <v>574</v>
      </c>
      <c r="J1604" s="20">
        <f t="shared" si="223"/>
        <v>1419.9999999999998</v>
      </c>
      <c r="K1604" s="20">
        <f t="shared" si="224"/>
        <v>260</v>
      </c>
      <c r="L1604" s="20">
        <v>608</v>
      </c>
      <c r="M1604" s="20">
        <f t="shared" si="225"/>
        <v>1418</v>
      </c>
      <c r="N1604" s="24"/>
      <c r="O1604" s="20">
        <f t="shared" si="226"/>
        <v>4280</v>
      </c>
      <c r="P1604" s="20">
        <f t="shared" si="227"/>
        <v>1207</v>
      </c>
      <c r="Q1604" s="20">
        <f t="shared" si="228"/>
        <v>2838</v>
      </c>
      <c r="R1604" s="19">
        <v>18793</v>
      </c>
      <c r="S1604" s="16" t="s">
        <v>31</v>
      </c>
      <c r="T1604" s="25" t="s">
        <v>32</v>
      </c>
    </row>
    <row r="1605" spans="1:20" ht="28.5" hidden="1" customHeight="1">
      <c r="A1605" s="16">
        <v>1605</v>
      </c>
      <c r="B1605" s="17" t="s">
        <v>1927</v>
      </c>
      <c r="C1605" s="17" t="s">
        <v>40</v>
      </c>
      <c r="D1605" s="17" t="s">
        <v>82</v>
      </c>
      <c r="E1605" s="18" t="s">
        <v>30</v>
      </c>
      <c r="F1605" s="19">
        <v>12500</v>
      </c>
      <c r="G1605" s="20">
        <v>0</v>
      </c>
      <c r="H1605" s="20">
        <v>25</v>
      </c>
      <c r="I1605" s="20">
        <f>F1605*0.0287</f>
        <v>358.75</v>
      </c>
      <c r="J1605" s="20">
        <f t="shared" si="223"/>
        <v>887.49999999999989</v>
      </c>
      <c r="K1605" s="20">
        <f t="shared" si="224"/>
        <v>162.5</v>
      </c>
      <c r="L1605" s="20">
        <v>380</v>
      </c>
      <c r="M1605" s="20">
        <f t="shared" si="225"/>
        <v>886.25000000000011</v>
      </c>
      <c r="N1605" s="16"/>
      <c r="O1605" s="20">
        <f t="shared" si="226"/>
        <v>2675</v>
      </c>
      <c r="P1605" s="20">
        <f t="shared" si="227"/>
        <v>763.75</v>
      </c>
      <c r="Q1605" s="20">
        <f t="shared" si="228"/>
        <v>1773.75</v>
      </c>
      <c r="R1605" s="19">
        <v>11736.25</v>
      </c>
      <c r="S1605" s="16" t="s">
        <v>31</v>
      </c>
      <c r="T1605" s="16" t="s">
        <v>32</v>
      </c>
    </row>
    <row r="1606" spans="1:20" ht="28.5" hidden="1" customHeight="1">
      <c r="A1606" s="16">
        <v>1606</v>
      </c>
      <c r="B1606" s="17" t="s">
        <v>1928</v>
      </c>
      <c r="C1606" s="17" t="s">
        <v>84</v>
      </c>
      <c r="D1606" s="17" t="s">
        <v>287</v>
      </c>
      <c r="E1606" s="18" t="s">
        <v>30</v>
      </c>
      <c r="F1606" s="19">
        <v>46000</v>
      </c>
      <c r="G1606" s="20">
        <v>1289.46</v>
      </c>
      <c r="H1606" s="20">
        <v>25</v>
      </c>
      <c r="I1606" s="20">
        <f>F1606*0.0287</f>
        <v>1320.2</v>
      </c>
      <c r="J1606" s="20">
        <f t="shared" si="223"/>
        <v>3265.9999999999995</v>
      </c>
      <c r="K1606" s="20">
        <f t="shared" si="224"/>
        <v>598</v>
      </c>
      <c r="L1606" s="20">
        <v>1398.4</v>
      </c>
      <c r="M1606" s="20">
        <f t="shared" si="225"/>
        <v>3261.4</v>
      </c>
      <c r="N1606" s="16"/>
      <c r="O1606" s="20">
        <f t="shared" si="226"/>
        <v>9844</v>
      </c>
      <c r="P1606" s="20">
        <f t="shared" si="227"/>
        <v>4033.0600000000004</v>
      </c>
      <c r="Q1606" s="20">
        <f t="shared" si="228"/>
        <v>6527.4</v>
      </c>
      <c r="R1606" s="19">
        <v>41866.94</v>
      </c>
      <c r="S1606" s="16" t="s">
        <v>31</v>
      </c>
      <c r="T1606" s="16" t="s">
        <v>32</v>
      </c>
    </row>
    <row r="1607" spans="1:20" ht="28.5" hidden="1" customHeight="1">
      <c r="A1607" s="16">
        <v>1607</v>
      </c>
      <c r="B1607" s="17" t="s">
        <v>1929</v>
      </c>
      <c r="C1607" s="17" t="s">
        <v>139</v>
      </c>
      <c r="D1607" s="17" t="s">
        <v>140</v>
      </c>
      <c r="E1607" s="18" t="s">
        <v>30</v>
      </c>
      <c r="F1607" s="19">
        <v>45000</v>
      </c>
      <c r="G1607" s="20">
        <v>1148.33</v>
      </c>
      <c r="H1607" s="20">
        <v>25</v>
      </c>
      <c r="I1607" s="20">
        <f>F1607*0.0287</f>
        <v>1291.5</v>
      </c>
      <c r="J1607" s="20">
        <f t="shared" si="223"/>
        <v>3194.9999999999995</v>
      </c>
      <c r="K1607" s="20">
        <f t="shared" si="224"/>
        <v>585</v>
      </c>
      <c r="L1607" s="20">
        <v>1368</v>
      </c>
      <c r="M1607" s="20">
        <f t="shared" si="225"/>
        <v>3190.5</v>
      </c>
      <c r="N1607" s="24"/>
      <c r="O1607" s="20">
        <f t="shared" si="226"/>
        <v>9630</v>
      </c>
      <c r="P1607" s="20">
        <f t="shared" si="227"/>
        <v>3832.83</v>
      </c>
      <c r="Q1607" s="20">
        <f t="shared" si="228"/>
        <v>6385.5</v>
      </c>
      <c r="R1607" s="19">
        <v>41167.17</v>
      </c>
      <c r="S1607" s="16" t="s">
        <v>31</v>
      </c>
      <c r="T1607" s="16" t="s">
        <v>32</v>
      </c>
    </row>
    <row r="1608" spans="1:20" ht="28.5" hidden="1" customHeight="1">
      <c r="A1608" s="16">
        <v>1608</v>
      </c>
      <c r="B1608" s="17" t="s">
        <v>1930</v>
      </c>
      <c r="C1608" s="17" t="s">
        <v>28</v>
      </c>
      <c r="D1608" s="17" t="s">
        <v>195</v>
      </c>
      <c r="E1608" s="18" t="s">
        <v>30</v>
      </c>
      <c r="F1608" s="19">
        <v>65000</v>
      </c>
      <c r="G1608" s="20">
        <v>4427.58</v>
      </c>
      <c r="H1608" s="20">
        <v>25</v>
      </c>
      <c r="I1608" s="20">
        <f>F1608*0.0287</f>
        <v>1865.5</v>
      </c>
      <c r="J1608" s="20">
        <f t="shared" si="223"/>
        <v>4615</v>
      </c>
      <c r="K1608" s="20">
        <f t="shared" si="224"/>
        <v>845</v>
      </c>
      <c r="L1608" s="20">
        <v>1976</v>
      </c>
      <c r="M1608" s="20">
        <f t="shared" si="225"/>
        <v>4608.5</v>
      </c>
      <c r="N1608" s="16"/>
      <c r="O1608" s="20">
        <f t="shared" si="226"/>
        <v>13910</v>
      </c>
      <c r="P1608" s="20">
        <f t="shared" si="227"/>
        <v>8294.08</v>
      </c>
      <c r="Q1608" s="20">
        <f t="shared" si="228"/>
        <v>9223.5</v>
      </c>
      <c r="R1608" s="19">
        <v>56705.919999999998</v>
      </c>
      <c r="S1608" s="16" t="s">
        <v>31</v>
      </c>
      <c r="T1608" s="16" t="s">
        <v>32</v>
      </c>
    </row>
    <row r="1609" spans="1:20" ht="28.5" hidden="1" customHeight="1">
      <c r="A1609" s="16">
        <v>1609</v>
      </c>
      <c r="B1609" s="17" t="s">
        <v>1931</v>
      </c>
      <c r="C1609" s="17" t="s">
        <v>28</v>
      </c>
      <c r="D1609" s="17" t="s">
        <v>235</v>
      </c>
      <c r="E1609" s="18" t="s">
        <v>30</v>
      </c>
      <c r="F1609" s="19">
        <v>40000</v>
      </c>
      <c r="G1609" s="20">
        <v>442.65</v>
      </c>
      <c r="H1609" s="20">
        <v>25</v>
      </c>
      <c r="I1609" s="20">
        <f>F1609*0.0287</f>
        <v>1148</v>
      </c>
      <c r="J1609" s="20">
        <f t="shared" si="223"/>
        <v>2839.9999999999995</v>
      </c>
      <c r="K1609" s="20">
        <f t="shared" si="224"/>
        <v>520</v>
      </c>
      <c r="L1609" s="20">
        <v>1216</v>
      </c>
      <c r="M1609" s="20">
        <f t="shared" si="225"/>
        <v>2836</v>
      </c>
      <c r="N1609" s="16"/>
      <c r="O1609" s="20">
        <f t="shared" si="226"/>
        <v>8560</v>
      </c>
      <c r="P1609" s="20">
        <f t="shared" si="227"/>
        <v>2831.65</v>
      </c>
      <c r="Q1609" s="20">
        <f t="shared" si="228"/>
        <v>5676</v>
      </c>
      <c r="R1609" s="19">
        <v>37168.35</v>
      </c>
      <c r="S1609" s="16" t="s">
        <v>31</v>
      </c>
      <c r="T1609" s="16" t="s">
        <v>32</v>
      </c>
    </row>
    <row r="1610" spans="1:20" ht="28.5" hidden="1" customHeight="1">
      <c r="A1610" s="16">
        <v>1610</v>
      </c>
      <c r="B1610" s="17" t="s">
        <v>1932</v>
      </c>
      <c r="C1610" s="17" t="s">
        <v>43</v>
      </c>
      <c r="D1610" s="17" t="s">
        <v>122</v>
      </c>
      <c r="E1610" s="18" t="s">
        <v>30</v>
      </c>
      <c r="F1610" s="19">
        <v>10000</v>
      </c>
      <c r="G1610" s="20">
        <v>0</v>
      </c>
      <c r="H1610" s="20">
        <v>25</v>
      </c>
      <c r="I1610" s="20">
        <v>287</v>
      </c>
      <c r="J1610" s="20">
        <f t="shared" si="223"/>
        <v>709.99999999999989</v>
      </c>
      <c r="K1610" s="20">
        <f t="shared" si="224"/>
        <v>130</v>
      </c>
      <c r="L1610" s="20">
        <v>304</v>
      </c>
      <c r="M1610" s="20">
        <f t="shared" si="225"/>
        <v>709</v>
      </c>
      <c r="N1610" s="24"/>
      <c r="O1610" s="20">
        <f t="shared" si="226"/>
        <v>2140</v>
      </c>
      <c r="P1610" s="20">
        <f t="shared" si="227"/>
        <v>616</v>
      </c>
      <c r="Q1610" s="20">
        <f t="shared" si="228"/>
        <v>1419</v>
      </c>
      <c r="R1610" s="19">
        <v>9384</v>
      </c>
      <c r="S1610" s="16" t="s">
        <v>31</v>
      </c>
      <c r="T1610" s="25" t="s">
        <v>32</v>
      </c>
    </row>
    <row r="1611" spans="1:20" ht="28.5" hidden="1" customHeight="1">
      <c r="A1611" s="16">
        <v>1611</v>
      </c>
      <c r="B1611" s="17" t="s">
        <v>1933</v>
      </c>
      <c r="C1611" s="17" t="s">
        <v>40</v>
      </c>
      <c r="D1611" s="17" t="s">
        <v>148</v>
      </c>
      <c r="E1611" s="18" t="s">
        <v>30</v>
      </c>
      <c r="F1611" s="19">
        <v>45000</v>
      </c>
      <c r="G1611" s="20">
        <v>1148.33</v>
      </c>
      <c r="H1611" s="20">
        <v>25</v>
      </c>
      <c r="I1611" s="20">
        <f t="shared" ref="I1611:I1625" si="229">F1611*0.0287</f>
        <v>1291.5</v>
      </c>
      <c r="J1611" s="20">
        <f t="shared" si="223"/>
        <v>3194.9999999999995</v>
      </c>
      <c r="K1611" s="20">
        <f t="shared" si="224"/>
        <v>585</v>
      </c>
      <c r="L1611" s="20">
        <v>1368</v>
      </c>
      <c r="M1611" s="20">
        <f t="shared" si="225"/>
        <v>3190.5</v>
      </c>
      <c r="N1611" s="16"/>
      <c r="O1611" s="20">
        <f t="shared" si="226"/>
        <v>9630</v>
      </c>
      <c r="P1611" s="20">
        <f t="shared" si="227"/>
        <v>3832.83</v>
      </c>
      <c r="Q1611" s="20">
        <f t="shared" si="228"/>
        <v>6385.5</v>
      </c>
      <c r="R1611" s="19">
        <v>41167.17</v>
      </c>
      <c r="S1611" s="16" t="s">
        <v>31</v>
      </c>
      <c r="T1611" s="16" t="s">
        <v>32</v>
      </c>
    </row>
    <row r="1612" spans="1:20" ht="28.5" hidden="1" customHeight="1">
      <c r="A1612" s="16">
        <v>1612</v>
      </c>
      <c r="B1612" s="17" t="s">
        <v>1934</v>
      </c>
      <c r="C1612" s="17" t="s">
        <v>43</v>
      </c>
      <c r="D1612" s="17" t="s">
        <v>125</v>
      </c>
      <c r="E1612" s="18" t="s">
        <v>30</v>
      </c>
      <c r="F1612" s="19">
        <v>30000</v>
      </c>
      <c r="G1612" s="20">
        <v>0</v>
      </c>
      <c r="H1612" s="20">
        <v>25</v>
      </c>
      <c r="I1612" s="20">
        <f t="shared" si="229"/>
        <v>861</v>
      </c>
      <c r="J1612" s="20">
        <f t="shared" si="223"/>
        <v>2130</v>
      </c>
      <c r="K1612" s="20">
        <f t="shared" si="224"/>
        <v>390</v>
      </c>
      <c r="L1612" s="20">
        <v>912</v>
      </c>
      <c r="M1612" s="20">
        <f t="shared" si="225"/>
        <v>2127</v>
      </c>
      <c r="N1612" s="24"/>
      <c r="O1612" s="20">
        <f t="shared" si="226"/>
        <v>6420</v>
      </c>
      <c r="P1612" s="20">
        <f t="shared" si="227"/>
        <v>1798</v>
      </c>
      <c r="Q1612" s="20">
        <f t="shared" si="228"/>
        <v>4257</v>
      </c>
      <c r="R1612" s="19">
        <v>28202</v>
      </c>
      <c r="S1612" s="16" t="s">
        <v>31</v>
      </c>
      <c r="T1612" s="16" t="s">
        <v>32</v>
      </c>
    </row>
    <row r="1613" spans="1:20" ht="28.5" hidden="1" customHeight="1">
      <c r="A1613" s="16">
        <v>1613</v>
      </c>
      <c r="B1613" s="17" t="s">
        <v>1935</v>
      </c>
      <c r="C1613" s="17" t="s">
        <v>40</v>
      </c>
      <c r="D1613" s="17" t="s">
        <v>199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16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1614</v>
      </c>
      <c r="B1614" s="17" t="s">
        <v>1936</v>
      </c>
      <c r="C1614" s="17" t="s">
        <v>475</v>
      </c>
      <c r="D1614" s="17" t="s">
        <v>446</v>
      </c>
      <c r="E1614" s="18" t="s">
        <v>30</v>
      </c>
      <c r="F1614" s="19">
        <v>60000</v>
      </c>
      <c r="G1614" s="20">
        <v>3486.68</v>
      </c>
      <c r="H1614" s="20">
        <v>25</v>
      </c>
      <c r="I1614" s="20">
        <f t="shared" si="229"/>
        <v>1722</v>
      </c>
      <c r="J1614" s="20">
        <f t="shared" si="223"/>
        <v>4260</v>
      </c>
      <c r="K1614" s="20">
        <f t="shared" si="224"/>
        <v>780</v>
      </c>
      <c r="L1614" s="20">
        <v>1824</v>
      </c>
      <c r="M1614" s="20">
        <f t="shared" si="225"/>
        <v>4254</v>
      </c>
      <c r="N1614" s="16"/>
      <c r="O1614" s="20">
        <f t="shared" si="226"/>
        <v>12840</v>
      </c>
      <c r="P1614" s="20">
        <f t="shared" si="227"/>
        <v>7057.68</v>
      </c>
      <c r="Q1614" s="20">
        <f t="shared" si="228"/>
        <v>8514</v>
      </c>
      <c r="R1614" s="19">
        <v>34565.660000000003</v>
      </c>
      <c r="S1614" s="16" t="s">
        <v>31</v>
      </c>
      <c r="T1614" s="16" t="s">
        <v>32</v>
      </c>
    </row>
    <row r="1615" spans="1:20" ht="28.5" hidden="1" customHeight="1">
      <c r="A1615" s="16">
        <v>1615</v>
      </c>
      <c r="B1615" s="17" t="s">
        <v>1937</v>
      </c>
      <c r="C1615" s="17" t="s">
        <v>40</v>
      </c>
      <c r="D1615" s="17" t="s">
        <v>55</v>
      </c>
      <c r="E1615" s="18" t="s">
        <v>30</v>
      </c>
      <c r="F1615" s="19">
        <v>45000</v>
      </c>
      <c r="G1615" s="20">
        <v>1148.33</v>
      </c>
      <c r="H1615" s="20">
        <v>25</v>
      </c>
      <c r="I1615" s="20">
        <f t="shared" si="229"/>
        <v>1291.5</v>
      </c>
      <c r="J1615" s="20">
        <f t="shared" si="223"/>
        <v>3194.9999999999995</v>
      </c>
      <c r="K1615" s="20">
        <f t="shared" si="224"/>
        <v>585</v>
      </c>
      <c r="L1615" s="20">
        <v>1368</v>
      </c>
      <c r="M1615" s="20">
        <f t="shared" si="225"/>
        <v>3190.5</v>
      </c>
      <c r="N1615" s="16"/>
      <c r="O1615" s="20">
        <f t="shared" si="226"/>
        <v>9630</v>
      </c>
      <c r="P1615" s="20">
        <f t="shared" si="227"/>
        <v>3832.83</v>
      </c>
      <c r="Q1615" s="20">
        <f t="shared" si="228"/>
        <v>6385.5</v>
      </c>
      <c r="R1615" s="19">
        <v>38993.17</v>
      </c>
      <c r="S1615" s="16" t="s">
        <v>31</v>
      </c>
      <c r="T1615" s="16" t="s">
        <v>32</v>
      </c>
    </row>
    <row r="1616" spans="1:20" ht="28.5" customHeight="1">
      <c r="A1616" s="16">
        <v>1616</v>
      </c>
      <c r="B1616" s="17" t="s">
        <v>1938</v>
      </c>
      <c r="C1616" s="17" t="s">
        <v>34</v>
      </c>
      <c r="D1616" s="17" t="s">
        <v>44</v>
      </c>
      <c r="E1616" s="18" t="s">
        <v>30</v>
      </c>
      <c r="F1616" s="19">
        <v>12000</v>
      </c>
      <c r="G1616" s="20">
        <v>0</v>
      </c>
      <c r="H1616" s="20">
        <v>25</v>
      </c>
      <c r="I1616" s="20">
        <f t="shared" si="229"/>
        <v>344.4</v>
      </c>
      <c r="J1616" s="20">
        <f t="shared" si="223"/>
        <v>851.99999999999989</v>
      </c>
      <c r="K1616" s="20">
        <f t="shared" si="224"/>
        <v>156</v>
      </c>
      <c r="L1616" s="20">
        <v>364.8</v>
      </c>
      <c r="M1616" s="20">
        <f t="shared" si="225"/>
        <v>850.80000000000007</v>
      </c>
      <c r="N1616" s="16"/>
      <c r="O1616" s="20">
        <f t="shared" si="226"/>
        <v>2568</v>
      </c>
      <c r="P1616" s="20">
        <f t="shared" si="227"/>
        <v>734.2</v>
      </c>
      <c r="Q1616" s="20">
        <f t="shared" si="228"/>
        <v>1702.8</v>
      </c>
      <c r="R1616" s="19">
        <v>11265.8</v>
      </c>
      <c r="S1616" s="16" t="s">
        <v>31</v>
      </c>
      <c r="T1616" s="16" t="s">
        <v>32</v>
      </c>
    </row>
    <row r="1617" spans="1:21" ht="28.5" hidden="1" customHeight="1">
      <c r="A1617" s="16">
        <v>1617</v>
      </c>
      <c r="B1617" s="17" t="s">
        <v>1939</v>
      </c>
      <c r="C1617" s="17" t="s">
        <v>135</v>
      </c>
      <c r="D1617" s="17" t="s">
        <v>287</v>
      </c>
      <c r="E1617" s="18" t="s">
        <v>30</v>
      </c>
      <c r="F1617" s="19">
        <v>35000</v>
      </c>
      <c r="G1617" s="20">
        <v>0</v>
      </c>
      <c r="H1617" s="20">
        <v>25</v>
      </c>
      <c r="I1617" s="20">
        <f t="shared" si="229"/>
        <v>1004.5</v>
      </c>
      <c r="J1617" s="20">
        <f t="shared" si="223"/>
        <v>2485</v>
      </c>
      <c r="K1617" s="20">
        <f t="shared" si="224"/>
        <v>455</v>
      </c>
      <c r="L1617" s="20">
        <v>1064</v>
      </c>
      <c r="M1617" s="20">
        <f t="shared" si="225"/>
        <v>2481.5</v>
      </c>
      <c r="N1617" s="25"/>
      <c r="O1617" s="20">
        <f t="shared" si="226"/>
        <v>7490</v>
      </c>
      <c r="P1617" s="20">
        <f t="shared" si="227"/>
        <v>2093.5</v>
      </c>
      <c r="Q1617" s="20">
        <f t="shared" si="228"/>
        <v>4966.5</v>
      </c>
      <c r="R1617" s="19">
        <v>32806.5</v>
      </c>
      <c r="S1617" s="16" t="s">
        <v>31</v>
      </c>
      <c r="T1617" s="16" t="s">
        <v>32</v>
      </c>
    </row>
    <row r="1618" spans="1:21" ht="28.5" hidden="1" customHeight="1">
      <c r="A1618" s="16">
        <v>1618</v>
      </c>
      <c r="B1618" s="17" t="s">
        <v>1940</v>
      </c>
      <c r="C1618" s="17" t="s">
        <v>34</v>
      </c>
      <c r="D1618" s="17" t="s">
        <v>734</v>
      </c>
      <c r="E1618" s="18" t="s">
        <v>30</v>
      </c>
      <c r="F1618" s="19">
        <v>15000</v>
      </c>
      <c r="G1618" s="20">
        <v>0</v>
      </c>
      <c r="H1618" s="20">
        <v>25</v>
      </c>
      <c r="I1618" s="20">
        <f t="shared" si="229"/>
        <v>430.5</v>
      </c>
      <c r="J1618" s="20">
        <f t="shared" si="223"/>
        <v>1065</v>
      </c>
      <c r="K1618" s="20">
        <f t="shared" si="224"/>
        <v>195</v>
      </c>
      <c r="L1618" s="20">
        <v>456</v>
      </c>
      <c r="M1618" s="20">
        <f t="shared" si="225"/>
        <v>1063.5</v>
      </c>
      <c r="N1618" s="16"/>
      <c r="O1618" s="20">
        <f t="shared" si="226"/>
        <v>3210</v>
      </c>
      <c r="P1618" s="20">
        <f t="shared" si="227"/>
        <v>911.5</v>
      </c>
      <c r="Q1618" s="20">
        <f t="shared" si="228"/>
        <v>2128.5</v>
      </c>
      <c r="R1618" s="19">
        <v>14088.5</v>
      </c>
      <c r="S1618" s="16" t="s">
        <v>31</v>
      </c>
      <c r="T1618" s="16" t="s">
        <v>32</v>
      </c>
    </row>
    <row r="1619" spans="1:21" ht="28.5" hidden="1" customHeight="1">
      <c r="A1619" s="16">
        <v>1619</v>
      </c>
      <c r="B1619" s="17" t="s">
        <v>1941</v>
      </c>
      <c r="C1619" s="17" t="s">
        <v>1008</v>
      </c>
      <c r="D1619" s="17" t="s">
        <v>759</v>
      </c>
      <c r="E1619" s="18" t="s">
        <v>30</v>
      </c>
      <c r="F1619" s="19">
        <v>60000</v>
      </c>
      <c r="G1619" s="20">
        <v>2800.49</v>
      </c>
      <c r="H1619" s="20">
        <v>25</v>
      </c>
      <c r="I1619" s="20">
        <f t="shared" si="229"/>
        <v>1722</v>
      </c>
      <c r="J1619" s="20">
        <f t="shared" si="223"/>
        <v>4260</v>
      </c>
      <c r="K1619" s="20">
        <f t="shared" si="224"/>
        <v>780</v>
      </c>
      <c r="L1619" s="20">
        <v>1824</v>
      </c>
      <c r="M1619" s="20">
        <f t="shared" si="225"/>
        <v>4254</v>
      </c>
      <c r="N1619" s="16"/>
      <c r="O1619" s="20">
        <f t="shared" si="226"/>
        <v>12840</v>
      </c>
      <c r="P1619" s="20">
        <f t="shared" si="227"/>
        <v>6371.49</v>
      </c>
      <c r="Q1619" s="20">
        <f t="shared" si="228"/>
        <v>8514</v>
      </c>
      <c r="R1619" s="19">
        <v>50197.59</v>
      </c>
      <c r="S1619" s="16" t="s">
        <v>31</v>
      </c>
      <c r="T1619" s="16" t="s">
        <v>32</v>
      </c>
    </row>
    <row r="1620" spans="1:21" ht="28.5" hidden="1" customHeight="1">
      <c r="A1620" s="16">
        <v>1620</v>
      </c>
      <c r="B1620" s="17" t="s">
        <v>1942</v>
      </c>
      <c r="C1620" s="17" t="s">
        <v>131</v>
      </c>
      <c r="D1620" s="17" t="s">
        <v>159</v>
      </c>
      <c r="E1620" s="18" t="s">
        <v>30</v>
      </c>
      <c r="F1620" s="19">
        <v>22000</v>
      </c>
      <c r="G1620" s="20">
        <v>0</v>
      </c>
      <c r="H1620" s="20">
        <v>25</v>
      </c>
      <c r="I1620" s="20">
        <f t="shared" si="229"/>
        <v>631.4</v>
      </c>
      <c r="J1620" s="20">
        <f t="shared" si="223"/>
        <v>1561.9999999999998</v>
      </c>
      <c r="K1620" s="20">
        <f t="shared" si="224"/>
        <v>286</v>
      </c>
      <c r="L1620" s="20">
        <v>668.8</v>
      </c>
      <c r="M1620" s="20">
        <f t="shared" si="225"/>
        <v>1559.8000000000002</v>
      </c>
      <c r="N1620" s="16"/>
      <c r="O1620" s="20">
        <f t="shared" si="226"/>
        <v>4708</v>
      </c>
      <c r="P1620" s="20">
        <f t="shared" si="227"/>
        <v>1325.1999999999998</v>
      </c>
      <c r="Q1620" s="20">
        <f t="shared" si="228"/>
        <v>3121.8</v>
      </c>
      <c r="R1620" s="19">
        <v>20674.8</v>
      </c>
      <c r="S1620" s="16" t="s">
        <v>31</v>
      </c>
      <c r="T1620" s="16" t="s">
        <v>32</v>
      </c>
    </row>
    <row r="1621" spans="1:21" ht="28.5" hidden="1" customHeight="1">
      <c r="A1621" s="16">
        <v>1621</v>
      </c>
      <c r="B1621" s="17" t="s">
        <v>1943</v>
      </c>
      <c r="C1621" s="17" t="s">
        <v>337</v>
      </c>
      <c r="D1621" s="17" t="s">
        <v>75</v>
      </c>
      <c r="E1621" s="18" t="s">
        <v>30</v>
      </c>
      <c r="F1621" s="19">
        <v>11200</v>
      </c>
      <c r="G1621" s="20">
        <v>0</v>
      </c>
      <c r="H1621" s="20">
        <v>25</v>
      </c>
      <c r="I1621" s="20">
        <f t="shared" si="229"/>
        <v>321.44</v>
      </c>
      <c r="J1621" s="20">
        <f t="shared" si="223"/>
        <v>795.19999999999993</v>
      </c>
      <c r="K1621" s="20">
        <f t="shared" si="224"/>
        <v>145.6</v>
      </c>
      <c r="L1621" s="20">
        <v>340.48</v>
      </c>
      <c r="M1621" s="20">
        <f t="shared" si="225"/>
        <v>794.08</v>
      </c>
      <c r="N1621" s="16"/>
      <c r="O1621" s="20">
        <f t="shared" si="226"/>
        <v>2396.7999999999997</v>
      </c>
      <c r="P1621" s="20">
        <f t="shared" si="227"/>
        <v>686.92000000000007</v>
      </c>
      <c r="Q1621" s="20">
        <f t="shared" si="228"/>
        <v>1589.28</v>
      </c>
      <c r="R1621" s="19">
        <v>10513.08</v>
      </c>
      <c r="S1621" s="16" t="s">
        <v>31</v>
      </c>
      <c r="T1621" s="16" t="s">
        <v>32</v>
      </c>
    </row>
    <row r="1622" spans="1:21" ht="28.5" hidden="1" customHeight="1">
      <c r="A1622" s="16">
        <v>1622</v>
      </c>
      <c r="B1622" s="17" t="s">
        <v>1944</v>
      </c>
      <c r="C1622" s="17" t="s">
        <v>43</v>
      </c>
      <c r="D1622" s="17" t="s">
        <v>50</v>
      </c>
      <c r="E1622" s="18" t="s">
        <v>30</v>
      </c>
      <c r="F1622" s="19">
        <v>10000</v>
      </c>
      <c r="G1622" s="20">
        <v>0</v>
      </c>
      <c r="H1622" s="20">
        <v>25</v>
      </c>
      <c r="I1622" s="20">
        <f t="shared" si="229"/>
        <v>287</v>
      </c>
      <c r="J1622" s="20">
        <f t="shared" si="223"/>
        <v>709.99999999999989</v>
      </c>
      <c r="K1622" s="20">
        <f t="shared" si="224"/>
        <v>130</v>
      </c>
      <c r="L1622" s="20">
        <v>304</v>
      </c>
      <c r="M1622" s="20">
        <f t="shared" si="225"/>
        <v>709</v>
      </c>
      <c r="N1622" s="16"/>
      <c r="O1622" s="20">
        <f t="shared" si="226"/>
        <v>2140</v>
      </c>
      <c r="P1622" s="20">
        <f t="shared" si="227"/>
        <v>616</v>
      </c>
      <c r="Q1622" s="20">
        <f t="shared" si="228"/>
        <v>1419</v>
      </c>
      <c r="R1622" s="19">
        <v>9384</v>
      </c>
      <c r="S1622" s="16" t="s">
        <v>31</v>
      </c>
      <c r="T1622" s="16" t="s">
        <v>32</v>
      </c>
    </row>
    <row r="1623" spans="1:21" ht="28.5" hidden="1" customHeight="1">
      <c r="A1623" s="16">
        <v>1623</v>
      </c>
      <c r="B1623" s="17" t="s">
        <v>1945</v>
      </c>
      <c r="C1623" s="17" t="s">
        <v>854</v>
      </c>
      <c r="D1623" s="17" t="s">
        <v>29</v>
      </c>
      <c r="E1623" s="18" t="s">
        <v>685</v>
      </c>
      <c r="F1623" s="19">
        <v>65000</v>
      </c>
      <c r="G1623" s="20">
        <v>4427.58</v>
      </c>
      <c r="H1623" s="20">
        <v>25</v>
      </c>
      <c r="I1623" s="20">
        <f t="shared" si="229"/>
        <v>1865.5</v>
      </c>
      <c r="J1623" s="20">
        <f t="shared" si="223"/>
        <v>4615</v>
      </c>
      <c r="K1623" s="20">
        <f t="shared" si="224"/>
        <v>845</v>
      </c>
      <c r="L1623" s="20">
        <v>1976</v>
      </c>
      <c r="M1623" s="20">
        <f t="shared" si="225"/>
        <v>4608.5</v>
      </c>
      <c r="N1623" s="16"/>
      <c r="O1623" s="20">
        <f t="shared" si="226"/>
        <v>13910</v>
      </c>
      <c r="P1623" s="20">
        <f t="shared" si="227"/>
        <v>8294.08</v>
      </c>
      <c r="Q1623" s="20">
        <f t="shared" si="228"/>
        <v>9223.5</v>
      </c>
      <c r="R1623" s="19">
        <v>56655.92</v>
      </c>
      <c r="S1623" s="16" t="s">
        <v>31</v>
      </c>
      <c r="T1623" s="16" t="s">
        <v>32</v>
      </c>
    </row>
    <row r="1624" spans="1:21" ht="28.5" hidden="1" customHeight="1">
      <c r="A1624" s="16">
        <v>1624</v>
      </c>
      <c r="B1624" s="17" t="s">
        <v>1946</v>
      </c>
      <c r="C1624" s="17" t="s">
        <v>712</v>
      </c>
      <c r="D1624" s="17" t="s">
        <v>1947</v>
      </c>
      <c r="E1624" s="18" t="s">
        <v>30</v>
      </c>
      <c r="F1624" s="19">
        <v>46000</v>
      </c>
      <c r="G1624" s="20">
        <v>1289.46</v>
      </c>
      <c r="H1624" s="20">
        <v>25</v>
      </c>
      <c r="I1624" s="20">
        <f t="shared" si="229"/>
        <v>1320.2</v>
      </c>
      <c r="J1624" s="20">
        <f t="shared" si="223"/>
        <v>3265.9999999999995</v>
      </c>
      <c r="K1624" s="20">
        <f t="shared" si="224"/>
        <v>598</v>
      </c>
      <c r="L1624" s="20">
        <v>1398.4</v>
      </c>
      <c r="M1624" s="20">
        <f t="shared" si="225"/>
        <v>3261.4</v>
      </c>
      <c r="N1624" s="16"/>
      <c r="O1624" s="20">
        <f t="shared" si="226"/>
        <v>9844</v>
      </c>
      <c r="P1624" s="20">
        <f t="shared" si="227"/>
        <v>4033.0600000000004</v>
      </c>
      <c r="Q1624" s="20">
        <f t="shared" si="228"/>
        <v>6527.4</v>
      </c>
      <c r="R1624" s="19">
        <v>40866.94</v>
      </c>
      <c r="S1624" s="16" t="s">
        <v>31</v>
      </c>
      <c r="T1624" s="16" t="s">
        <v>32</v>
      </c>
    </row>
    <row r="1625" spans="1:21" ht="28.5" hidden="1" customHeight="1">
      <c r="A1625" s="16">
        <v>1625</v>
      </c>
      <c r="B1625" s="17" t="s">
        <v>1948</v>
      </c>
      <c r="C1625" s="17" t="s">
        <v>43</v>
      </c>
      <c r="D1625" s="17" t="s">
        <v>163</v>
      </c>
      <c r="E1625" s="18" t="s">
        <v>30</v>
      </c>
      <c r="F1625" s="19">
        <v>12500</v>
      </c>
      <c r="G1625" s="20">
        <v>0</v>
      </c>
      <c r="H1625" s="20">
        <v>25</v>
      </c>
      <c r="I1625" s="20">
        <f t="shared" si="229"/>
        <v>358.75</v>
      </c>
      <c r="J1625" s="20">
        <f t="shared" si="223"/>
        <v>887.49999999999989</v>
      </c>
      <c r="K1625" s="20">
        <f t="shared" si="224"/>
        <v>162.5</v>
      </c>
      <c r="L1625" s="20">
        <v>380</v>
      </c>
      <c r="M1625" s="20">
        <f t="shared" si="225"/>
        <v>886.25000000000011</v>
      </c>
      <c r="N1625" s="16"/>
      <c r="O1625" s="20">
        <f t="shared" si="226"/>
        <v>2675</v>
      </c>
      <c r="P1625" s="20">
        <f t="shared" si="227"/>
        <v>763.75</v>
      </c>
      <c r="Q1625" s="20">
        <f t="shared" si="228"/>
        <v>1773.75</v>
      </c>
      <c r="R1625" s="19">
        <v>10020.790000000001</v>
      </c>
      <c r="S1625" s="16" t="s">
        <v>31</v>
      </c>
      <c r="T1625" s="16" t="s">
        <v>32</v>
      </c>
    </row>
    <row r="1626" spans="1:21" s="2" customFormat="1" ht="28.5" hidden="1" customHeight="1">
      <c r="A1626" s="30"/>
      <c r="B1626" s="31"/>
      <c r="C1626" s="32" t="s">
        <v>1949</v>
      </c>
      <c r="D1626" s="32"/>
      <c r="E1626" s="33"/>
      <c r="F1626" s="34">
        <f t="shared" ref="F1626:M1626" si="230">SUM(F7:F1625)</f>
        <v>61839525.330000006</v>
      </c>
      <c r="G1626" s="34">
        <f t="shared" si="230"/>
        <v>2999918.250000013</v>
      </c>
      <c r="H1626" s="35">
        <f t="shared" si="230"/>
        <v>40475</v>
      </c>
      <c r="I1626" s="35">
        <f t="shared" si="230"/>
        <v>1774794.3769709975</v>
      </c>
      <c r="J1626" s="35">
        <f t="shared" si="230"/>
        <v>4390606.2984300004</v>
      </c>
      <c r="K1626" s="35">
        <f t="shared" si="230"/>
        <v>803913.82928999979</v>
      </c>
      <c r="L1626" s="35">
        <f t="shared" si="230"/>
        <v>1868619.8399999999</v>
      </c>
      <c r="M1626" s="35">
        <f t="shared" si="230"/>
        <v>4384422.3458969984</v>
      </c>
      <c r="N1626" s="34"/>
      <c r="O1626" s="35">
        <f>SUM(O7:O1625)</f>
        <v>13222356.690588001</v>
      </c>
      <c r="P1626" s="35">
        <f>SUM(P7:P1625)</f>
        <v>6683807.4669710305</v>
      </c>
      <c r="Q1626" s="35">
        <f>SUM(Q7:Q1625)</f>
        <v>8775028.6443270054</v>
      </c>
      <c r="R1626" s="87">
        <f>SUM(R7:R1625)</f>
        <v>53007282.550000347</v>
      </c>
      <c r="S1626" s="88"/>
      <c r="T1626" s="89"/>
    </row>
    <row r="1627" spans="1:21" s="3" customFormat="1" ht="21">
      <c r="A1627" s="36"/>
      <c r="B1627" s="37"/>
      <c r="C1627" s="38"/>
      <c r="D1627" s="38"/>
      <c r="E1627" s="39"/>
      <c r="F1627" s="39"/>
      <c r="G1627" s="40"/>
      <c r="H1627" s="40"/>
      <c r="I1627" s="62"/>
      <c r="J1627" s="63"/>
      <c r="K1627" s="12"/>
      <c r="L1627" s="12"/>
      <c r="M1627" s="64"/>
      <c r="N1627" s="65"/>
      <c r="O1627" s="64"/>
      <c r="P1627" s="66"/>
      <c r="Q1627" s="66"/>
      <c r="R1627" s="5"/>
      <c r="S1627" s="5"/>
      <c r="T1627" s="90"/>
      <c r="U1627" s="5"/>
    </row>
    <row r="1628" spans="1:21" s="3" customFormat="1" ht="21">
      <c r="A1628" s="36"/>
      <c r="B1628" s="37"/>
      <c r="C1628" s="114" t="s">
        <v>1950</v>
      </c>
      <c r="D1628" s="114"/>
      <c r="E1628" s="114"/>
      <c r="F1628" s="39"/>
      <c r="G1628" s="40"/>
      <c r="H1628" s="40"/>
      <c r="I1628" s="62"/>
      <c r="J1628" s="63"/>
      <c r="K1628" s="12"/>
      <c r="L1628" s="12"/>
      <c r="M1628" s="103" t="s">
        <v>1951</v>
      </c>
      <c r="N1628" s="103"/>
      <c r="O1628" s="103"/>
      <c r="P1628" s="103"/>
      <c r="Q1628" s="103"/>
      <c r="R1628" s="5"/>
      <c r="S1628" s="5"/>
      <c r="T1628" s="90"/>
      <c r="U1628" s="5"/>
    </row>
    <row r="1629" spans="1:21" s="3" customFormat="1" ht="23.25">
      <c r="A1629" s="36"/>
      <c r="B1629" s="37"/>
      <c r="C1629" s="38"/>
      <c r="D1629" s="38"/>
      <c r="E1629" s="41"/>
      <c r="F1629" s="42"/>
      <c r="G1629" s="40"/>
      <c r="H1629" s="40"/>
      <c r="I1629" s="62"/>
      <c r="J1629" s="41"/>
      <c r="K1629" s="12"/>
      <c r="L1629" s="12"/>
      <c r="M1629" s="12"/>
      <c r="N1629" s="67"/>
      <c r="O1629" s="68"/>
      <c r="P1629" s="69"/>
      <c r="Q1629" s="91"/>
      <c r="R1629" s="5"/>
      <c r="S1629" s="5"/>
      <c r="T1629" s="90"/>
      <c r="U1629" s="5"/>
    </row>
    <row r="1630" spans="1:21" s="3" customFormat="1" ht="21">
      <c r="A1630" s="36"/>
      <c r="B1630" s="37"/>
      <c r="C1630" s="43"/>
      <c r="D1630" s="43"/>
      <c r="E1630" s="44"/>
      <c r="F1630" s="40"/>
      <c r="G1630" s="45"/>
      <c r="H1630" s="45"/>
      <c r="I1630" s="70"/>
      <c r="J1630" s="5"/>
      <c r="K1630" s="12"/>
      <c r="L1630" s="12"/>
      <c r="M1630" s="71"/>
      <c r="N1630" s="72"/>
      <c r="O1630" s="71"/>
      <c r="P1630" s="73"/>
      <c r="Q1630" s="73"/>
      <c r="R1630" s="5"/>
      <c r="S1630" s="5"/>
      <c r="T1630" s="90"/>
      <c r="U1630" s="5"/>
    </row>
    <row r="1631" spans="1:21" s="4" customFormat="1" ht="23.25" customHeight="1">
      <c r="A1631" s="46"/>
      <c r="B1631" s="37"/>
      <c r="C1631" s="104" t="s">
        <v>1952</v>
      </c>
      <c r="D1631" s="104"/>
      <c r="E1631" s="104"/>
      <c r="F1631" s="47"/>
      <c r="G1631" s="48"/>
      <c r="H1631" s="48"/>
      <c r="I1631" s="70"/>
      <c r="J1631" s="48"/>
      <c r="K1631" s="74"/>
      <c r="L1631" s="75"/>
      <c r="M1631" s="105" t="s">
        <v>1953</v>
      </c>
      <c r="N1631" s="105"/>
      <c r="O1631" s="105"/>
      <c r="P1631" s="105"/>
      <c r="Q1631" s="105"/>
      <c r="R1631" s="48"/>
      <c r="S1631" s="48"/>
      <c r="T1631" s="92"/>
      <c r="U1631" s="93"/>
    </row>
    <row r="1632" spans="1:21" s="3" customFormat="1" ht="23.25">
      <c r="A1632" s="36"/>
      <c r="B1632" s="37"/>
      <c r="C1632" s="106" t="s">
        <v>1954</v>
      </c>
      <c r="D1632" s="106"/>
      <c r="E1632" s="106"/>
      <c r="F1632" s="49"/>
      <c r="G1632" s="50"/>
      <c r="H1632" s="51"/>
      <c r="I1632" s="76"/>
      <c r="J1632" s="8"/>
      <c r="K1632" s="12"/>
      <c r="L1632" s="12"/>
      <c r="M1632" s="107" t="s">
        <v>1955</v>
      </c>
      <c r="N1632" s="107"/>
      <c r="O1632" s="107"/>
      <c r="P1632" s="107"/>
      <c r="Q1632" s="107"/>
      <c r="R1632" s="5"/>
      <c r="S1632" s="5"/>
      <c r="T1632" s="90"/>
      <c r="U1632" s="66"/>
    </row>
    <row r="1633" spans="2:21" s="3" customFormat="1" ht="21">
      <c r="B1633" s="37"/>
      <c r="C1633" s="38"/>
      <c r="D1633" s="52"/>
      <c r="E1633" s="8"/>
      <c r="F1633" s="108" t="s">
        <v>1956</v>
      </c>
      <c r="G1633" s="108"/>
      <c r="H1633" s="108"/>
      <c r="I1633" s="108"/>
      <c r="J1633" s="108"/>
      <c r="K1633" s="108"/>
      <c r="L1633" s="12"/>
      <c r="M1633" s="77"/>
      <c r="N1633" s="78"/>
      <c r="O1633" s="79"/>
      <c r="P1633" s="63"/>
      <c r="Q1633" s="63"/>
      <c r="R1633" s="5"/>
      <c r="S1633" s="5"/>
      <c r="T1633" s="90"/>
      <c r="U1633" s="91"/>
    </row>
    <row r="1634" spans="2:21" s="3" customFormat="1" ht="21">
      <c r="B1634" s="37"/>
      <c r="C1634" s="38"/>
      <c r="D1634" s="38"/>
      <c r="E1634" s="41"/>
      <c r="F1634" s="8"/>
      <c r="G1634" s="45"/>
      <c r="H1634" s="45"/>
      <c r="I1634" s="70"/>
      <c r="J1634" s="5"/>
      <c r="K1634" s="77"/>
      <c r="L1634" s="79"/>
      <c r="M1634" s="77"/>
      <c r="N1634" s="78"/>
      <c r="O1634" s="80"/>
      <c r="P1634" s="66"/>
      <c r="Q1634" s="91"/>
      <c r="R1634" s="5"/>
      <c r="S1634" s="5"/>
      <c r="T1634" s="90"/>
      <c r="U1634" s="5"/>
    </row>
    <row r="1635" spans="2:21" s="3" customFormat="1" ht="21">
      <c r="B1635" s="37"/>
      <c r="C1635" s="38"/>
      <c r="D1635" s="38"/>
      <c r="E1635" s="41"/>
      <c r="F1635" s="53"/>
      <c r="G1635" s="54"/>
      <c r="H1635" s="54"/>
      <c r="I1635" s="54"/>
      <c r="J1635" s="54"/>
      <c r="K1635" s="81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2:21" s="3" customFormat="1" ht="23.25">
      <c r="B1636" s="37"/>
      <c r="C1636" s="38"/>
      <c r="D1636" s="38"/>
      <c r="E1636" s="41"/>
      <c r="F1636" s="109" t="s">
        <v>1957</v>
      </c>
      <c r="G1636" s="109"/>
      <c r="H1636" s="109"/>
      <c r="I1636" s="109"/>
      <c r="J1636" s="109"/>
      <c r="K1636" s="109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2:21" s="3" customFormat="1" ht="23.25">
      <c r="B1637" s="37"/>
      <c r="C1637" s="38"/>
      <c r="D1637" s="38"/>
      <c r="E1637" s="41"/>
      <c r="F1637" s="106" t="s">
        <v>1958</v>
      </c>
      <c r="G1637" s="106"/>
      <c r="H1637" s="106"/>
      <c r="I1637" s="106"/>
      <c r="J1637" s="106"/>
      <c r="K1637" s="106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2:21" s="3" customFormat="1" ht="23.25">
      <c r="B1638" s="37"/>
      <c r="C1638" s="38"/>
      <c r="D1638" s="38"/>
      <c r="E1638" s="41"/>
      <c r="F1638" s="8"/>
      <c r="G1638" s="49"/>
      <c r="H1638" s="49"/>
      <c r="I1638" s="82"/>
      <c r="J1638" s="49"/>
      <c r="K1638" s="77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2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/>
    </row>
    <row r="1640" spans="2:21" ht="28.5" customHeight="1">
      <c r="B1640" s="55" t="s">
        <v>1959</v>
      </c>
      <c r="C1640" s="56"/>
      <c r="D1640" s="56"/>
      <c r="E1640" s="56"/>
      <c r="F1640" s="57"/>
      <c r="G1640" s="57"/>
      <c r="H1640" s="58"/>
      <c r="I1640" s="58"/>
      <c r="J1640" s="83"/>
      <c r="K1640" s="84"/>
      <c r="L1640" s="85"/>
      <c r="N1640" s="85"/>
      <c r="O1640" s="86"/>
      <c r="P1640" s="85"/>
      <c r="Q1640" s="84"/>
      <c r="R1640" s="84"/>
      <c r="S1640" s="94"/>
    </row>
    <row r="1641" spans="2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2:21" ht="28.5" customHeight="1">
      <c r="B1642" s="55" t="s">
        <v>1961</v>
      </c>
      <c r="C1642" s="56"/>
      <c r="D1642" s="56"/>
      <c r="E1642" s="56"/>
      <c r="P1642" s="5"/>
    </row>
    <row r="1643" spans="2:21" ht="28.5" customHeight="1">
      <c r="B1643" s="55" t="s">
        <v>1962</v>
      </c>
      <c r="C1643" s="56"/>
      <c r="D1643" s="56"/>
      <c r="E1643" s="56"/>
      <c r="P1643" s="5"/>
    </row>
    <row r="1644" spans="2:21" ht="28.5" customHeight="1">
      <c r="B1644" s="59" t="s">
        <v>1963</v>
      </c>
      <c r="C1644" s="60"/>
      <c r="D1644" s="61"/>
      <c r="E1644" s="61"/>
      <c r="P1644" s="5"/>
      <c r="S1644"/>
      <c r="T1644"/>
    </row>
  </sheetData>
  <autoFilter ref="A1:U1626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F1633:K1633"/>
    <mergeCell ref="F1636:K1636"/>
    <mergeCell ref="F1637:K1637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8:E1628"/>
    <mergeCell ref="M1628:Q1628"/>
    <mergeCell ref="C1631:E1631"/>
    <mergeCell ref="M1631:Q1631"/>
    <mergeCell ref="C1632:E1632"/>
    <mergeCell ref="M1632:Q1632"/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</mergeCells>
  <conditionalFormatting sqref="B7:B1140">
    <cfRule type="duplicateValues" dxfId="44" priority="74714"/>
  </conditionalFormatting>
  <conditionalFormatting sqref="B1141:B1228">
    <cfRule type="duplicateValues" dxfId="43" priority="72932"/>
    <cfRule type="duplicateValues" dxfId="42" priority="72934"/>
    <cfRule type="duplicateValues" dxfId="41" priority="72935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535:B1625">
    <cfRule type="duplicateValues" dxfId="34" priority="74755"/>
    <cfRule type="duplicateValues" dxfId="33" priority="74753"/>
    <cfRule type="duplicateValues" dxfId="32" priority="74754"/>
  </conditionalFormatting>
  <conditionalFormatting sqref="B1626 B1640:B1644">
    <cfRule type="duplicateValues" dxfId="31" priority="11"/>
    <cfRule type="duplicateValues" dxfId="30" priority="9"/>
    <cfRule type="duplicateValues" dxfId="29" priority="10"/>
  </conditionalFormatting>
  <conditionalFormatting sqref="B1626">
    <cfRule type="duplicateValues" dxfId="28" priority="2"/>
    <cfRule type="duplicateValues" dxfId="27" priority="3"/>
    <cfRule type="duplicateValues" dxfId="26" priority="4"/>
    <cfRule type="duplicateValues" dxfId="25" priority="1"/>
  </conditionalFormatting>
  <conditionalFormatting sqref="B1627">
    <cfRule type="duplicateValues" dxfId="24" priority="8"/>
  </conditionalFormatting>
  <conditionalFormatting sqref="B1627:B1639">
    <cfRule type="duplicateValues" dxfId="23" priority="5"/>
  </conditionalFormatting>
  <conditionalFormatting sqref="B1628:B1639">
    <cfRule type="duplicateValues" dxfId="22" priority="6"/>
  </conditionalFormatting>
  <conditionalFormatting sqref="B1645:B1048576 B1:B1534">
    <cfRule type="duplicateValues" dxfId="21" priority="18"/>
  </conditionalFormatting>
  <conditionalFormatting sqref="B1645:B1048576 B1533:B1534 B1:B6">
    <cfRule type="duplicateValues" dxfId="20" priority="74501"/>
    <cfRule type="duplicateValues" dxfId="19" priority="74500"/>
    <cfRule type="duplicateValues" dxfId="18" priority="74496"/>
  </conditionalFormatting>
  <conditionalFormatting sqref="B1645:B1048576 B1533:B1534 B1:B1140">
    <cfRule type="duplicateValues" dxfId="17" priority="74514"/>
  </conditionalFormatting>
  <conditionalFormatting sqref="B1645:B1048576 B1533:B1534 B1:B1228">
    <cfRule type="duplicateValues" dxfId="16" priority="74518"/>
  </conditionalFormatting>
  <conditionalFormatting sqref="B1645:B1048576 B1533:B1534 B1:B1240">
    <cfRule type="duplicateValues" dxfId="15" priority="74485"/>
    <cfRule type="duplicateValues" dxfId="14" priority="74492"/>
    <cfRule type="duplicateValues" dxfId="13" priority="74484"/>
  </conditionalFormatting>
  <conditionalFormatting sqref="B1645:B1048576 B1533:B1534 B1:B1341">
    <cfRule type="duplicateValues" dxfId="12" priority="74522"/>
  </conditionalFormatting>
  <conditionalFormatting sqref="B1645:B1048576 B1533:B1534 B1:B1343">
    <cfRule type="duplicateValues" dxfId="11" priority="74477"/>
    <cfRule type="duplicateValues" dxfId="10" priority="74527"/>
    <cfRule type="duplicateValues" dxfId="9" priority="74528"/>
    <cfRule type="duplicateValues" dxfId="8" priority="74529"/>
    <cfRule type="duplicateValues" dxfId="7" priority="74526"/>
  </conditionalFormatting>
  <conditionalFormatting sqref="B1645:B1048576 B1533:B1534 B1:B1459">
    <cfRule type="duplicateValues" dxfId="6" priority="74542"/>
  </conditionalFormatting>
  <conditionalFormatting sqref="B1645:B1048576 B1533:B1534 B1:B1516">
    <cfRule type="duplicateValues" dxfId="5" priority="74473"/>
  </conditionalFormatting>
  <conditionalFormatting sqref="B1645:B1048576 B1533:B1534">
    <cfRule type="duplicateValues" dxfId="4" priority="74481"/>
    <cfRule type="duplicateValues" dxfId="3" priority="74508"/>
    <cfRule type="duplicateValues" dxfId="2" priority="74509"/>
  </conditionalFormatting>
  <conditionalFormatting sqref="B1645:B1048576">
    <cfRule type="duplicateValues" dxfId="1" priority="74546"/>
  </conditionalFormatting>
  <conditionalFormatting sqref="C1633:C1639 C1629:C1630">
    <cfRule type="duplicateValues" dxfId="0" priority="7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2025-12-04T13:15:40Z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