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obernacion\Documents\"/>
    </mc:Choice>
  </mc:AlternateContent>
  <xr:revisionPtr revIDLastSave="0" documentId="8_{CE782351-4AE7-47DF-9BBE-807308B4F1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" sheetId="1" r:id="rId1"/>
    <sheet name="ESTADISTICAS GLV" sheetId="2" r:id="rId2"/>
  </sheets>
  <definedNames>
    <definedName name="_xlnm.Print_Area" localSheetId="0">TABLA!$A$2:$M$46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1" i="1"/>
  <c r="L17" i="1"/>
  <c r="L13" i="1"/>
  <c r="K25" i="1"/>
  <c r="K21" i="1"/>
  <c r="K17" i="1"/>
  <c r="K13" i="1"/>
  <c r="I25" i="1"/>
  <c r="I21" i="1"/>
  <c r="I17" i="1"/>
  <c r="I13" i="1"/>
  <c r="H25" i="1"/>
  <c r="H21" i="1"/>
  <c r="H17" i="1"/>
  <c r="H13" i="1"/>
  <c r="G25" i="1"/>
  <c r="G21" i="1"/>
  <c r="G17" i="1"/>
  <c r="G13" i="1"/>
  <c r="E25" i="1"/>
  <c r="E21" i="1"/>
  <c r="E17" i="1"/>
  <c r="E13" i="1"/>
  <c r="D25" i="1"/>
  <c r="D21" i="1"/>
  <c r="D17" i="1"/>
  <c r="D13" i="1"/>
  <c r="C25" i="1"/>
  <c r="C21" i="1"/>
  <c r="C17" i="1"/>
  <c r="C13" i="1"/>
  <c r="C29" i="1" s="1"/>
  <c r="B25" i="1"/>
  <c r="B21" i="1"/>
  <c r="B17" i="1"/>
  <c r="B13" i="1"/>
  <c r="A14" i="1"/>
  <c r="A15" i="1"/>
  <c r="F13" i="1"/>
  <c r="F17" i="1"/>
  <c r="J17" i="1"/>
  <c r="M17" i="1"/>
  <c r="B29" i="1" l="1"/>
  <c r="E29" i="1"/>
  <c r="L29" i="1"/>
  <c r="D29" i="1"/>
  <c r="K29" i="1"/>
  <c r="I29" i="1"/>
  <c r="H29" i="1"/>
  <c r="G29" i="1"/>
  <c r="J25" i="1"/>
  <c r="J21" i="1"/>
  <c r="F25" i="1"/>
  <c r="F21" i="1"/>
  <c r="J29" i="1" l="1"/>
  <c r="F29" i="1"/>
  <c r="M25" i="1"/>
  <c r="M21" i="1"/>
  <c r="M29" i="1" l="1"/>
</calcChain>
</file>

<file path=xl/sharedStrings.xml><?xml version="1.0" encoding="utf-8"?>
<sst xmlns="http://schemas.openxmlformats.org/spreadsheetml/2006/main" count="38" uniqueCount="37">
  <si>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</si>
  <si>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</si>
  <si>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</si>
  <si>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</si>
  <si>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</si>
  <si>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</si>
  <si>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</si>
  <si>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</si>
  <si>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</si>
  <si>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</si>
  <si>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</si>
  <si>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 xml:space="preserve">ESTADISTICAS INSTITUCIONALES </t>
  </si>
  <si>
    <t>4- CONTRIBUCION A LAS IGLESIAS</t>
  </si>
  <si>
    <t>5- LOGROS DE MESA DE SEGURIDAD, CIUDADANÍA Y GÉNERO</t>
  </si>
  <si>
    <t>7- INSCRITOS P/ GESTION DE PENSIONES SOLIDARIAS - CONAPE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</si>
  <si>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</si>
  <si>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</si>
  <si>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</si>
  <si>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</si>
  <si>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</si>
  <si>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</si>
  <si>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8- SOLICITANTES DE SALON DE CONFERENCIAS Y CENTRO CULTURAL</t>
  </si>
  <si>
    <t>9-SOLICITANTES DE  INFORMACION PUBLICA DE LA OAI</t>
  </si>
  <si>
    <t>1- DONACION DE RACIONES ALIMENTICIAS</t>
  </si>
  <si>
    <t>2- DONACION DE CANASTILLA P/ EMBARAZADA</t>
  </si>
  <si>
    <t xml:space="preserve">10- DONACION DE MEDICAMENTOS </t>
  </si>
  <si>
    <t>MES / SERVICIO</t>
  </si>
  <si>
    <t>ESTADISTICAS INSTITUCIONALES</t>
  </si>
  <si>
    <t>Responsable de Acceso  a la Información</t>
  </si>
  <si>
    <t>GOBERNACION CIVIL PROVINCIAL MONTE PLATA</t>
  </si>
  <si>
    <t>GOBERNACION CIVIL PROVINCIAL  MONTE PLATA</t>
  </si>
  <si>
    <t>6-SUBSIDIOS DE PROGRAMA P/ ENVEJECIENTES, ITS, TUBERCULOSIS Y DISCAPACITADOS</t>
  </si>
  <si>
    <t>Lcda Yiberli E de los Santos M</t>
  </si>
  <si>
    <t>INFORME MENSUAL DE SERVICIOS AL PUBLICO EN EL AÑO 2025</t>
  </si>
  <si>
    <t>3-DONACIONES DE ELECTRODOMESTICOS, ENSERES PARA EL HOGAL Y MATERIALES DE CONSTRUCCIÓN</t>
  </si>
  <si>
    <t>Dra Rafaela Javier Gomera</t>
  </si>
  <si>
    <t>Gobernadora Provinvial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</si>
</sst>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3" applyNumberFormat="0" applyFill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1" fillId="0" borderId="0" xfId="0" applyFont="1"/>
    <xf numFmtId="166" fontId="14" fillId="3" borderId="2" xfId="3" applyNumberFormat="1" applyFont="1" applyFill="1" applyBorder="1" applyAlignment="1"/>
    <xf numFmtId="0" fontId="11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165" fontId="15" fillId="3" borderId="2" xfId="4" applyNumberFormat="1" applyFont="1" applyFill="1" applyBorder="1" applyAlignment="1">
      <alignment horizontal="center" vertical="center"/>
    </xf>
    <xf numFmtId="3" fontId="14" fillId="3" borderId="2" xfId="2" applyNumberFormat="1" applyFont="1" applyFill="1" applyBorder="1" applyAlignment="1"/>
    <xf numFmtId="165" fontId="14" fillId="3" borderId="2" xfId="3" applyNumberFormat="1" applyFont="1" applyFill="1" applyBorder="1" applyAlignment="1">
      <alignment horizontal="left"/>
    </xf>
    <xf numFmtId="166" fontId="13" fillId="0" borderId="2" xfId="1" applyNumberFormat="1" applyFont="1" applyFill="1" applyBorder="1" applyAlignment="1"/>
    <xf numFmtId="166" fontId="13" fillId="0" borderId="2" xfId="1" applyNumberFormat="1" applyFont="1" applyFill="1" applyBorder="1" applyAlignment="1">
      <alignment horizontal="center"/>
    </xf>
    <xf numFmtId="166" fontId="14" fillId="0" borderId="2" xfId="1" applyNumberFormat="1" applyFont="1" applyFill="1" applyBorder="1" applyAlignment="1">
      <alignment horizontal="center"/>
    </xf>
    <xf numFmtId="165" fontId="15" fillId="3" borderId="2" xfId="4" applyNumberFormat="1" applyFont="1" applyFill="1" applyBorder="1" applyAlignment="1">
      <alignment horizontal="left"/>
    </xf>
    <xf numFmtId="165" fontId="14" fillId="3" borderId="2" xfId="0" applyNumberFormat="1" applyFont="1" applyFill="1" applyBorder="1" applyAlignment="1">
      <alignment horizontal="left"/>
    </xf>
    <xf numFmtId="167" fontId="13" fillId="0" borderId="2" xfId="1" applyNumberFormat="1" applyFont="1" applyFill="1" applyBorder="1" applyAlignment="1">
      <alignment horizontal="center"/>
    </xf>
    <xf numFmtId="0" fontId="14" fillId="4" borderId="2" xfId="3" applyFont="1" applyFill="1" applyBorder="1" applyAlignment="1">
      <alignment horizontal="center" vertical="center"/>
    </xf>
    <xf numFmtId="166" fontId="14" fillId="4" borderId="2" xfId="3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5" xfId="0" applyBorder="1"/>
    <xf numFmtId="0" fontId="2" fillId="0" borderId="5" xfId="0" applyFont="1" applyBorder="1"/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17" fontId="15" fillId="4" borderId="2" xfId="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4" borderId="2" xfId="3" applyFont="1" applyFill="1" applyBorder="1" applyAlignment="1">
      <alignment horizontal="center" vertical="center"/>
    </xf>
    <xf numFmtId="0" fontId="15" fillId="4" borderId="2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ENERO-JUNIO</a:t>
            </a:r>
          </a:p>
        </c:rich>
      </c:tx>
      <c:layout>
        <c:manualLayout>
          <c:xMode val="edge"/>
          <c:yMode val="edge"/>
          <c:x val="0.168013779527559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85330271216098"/>
          <c:y val="0.10226851851851854"/>
          <c:w val="0.85007633420822393"/>
          <c:h val="0.44134988334791486"/>
        </c:manualLayout>
      </c:layout>
      <c:lineChart>
        <c:grouping val="standard"/>
        <c:varyColors val="0"/>
        <c:ser>
          <c:idx val="0"/>
          <c:order val="0"/>
          <c:tx>
            <c:strRef>
              <c:f>TABLA!$B$10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TABLA!$B$11:$B$30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6000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3000</c:v>
                </c:pt>
                <c:pt idx="5" formatCode="_(* #,##0_);_(* \(#,##0\);_(* &quot;-&quot;??_);_(@_)">
                  <c:v>3000</c:v>
                </c:pt>
                <c:pt idx="6" formatCode="_(* #,##0_);_(* \(#,##0\);_(* &quot;-&quot;??_);_(@_)">
                  <c:v>9000</c:v>
                </c:pt>
                <c:pt idx="7" formatCode="_(* #,##0_);_(* \(#,##0\);_(* &quot;-&quot;??_);_(@_)">
                  <c:v>3000</c:v>
                </c:pt>
                <c:pt idx="8" formatCode="_(* #,##0_);_(* \(#,##0\);_(* &quot;-&quot;??_);_(@_)">
                  <c:v>3000</c:v>
                </c:pt>
                <c:pt idx="9" formatCode="_(* #,##0_);_(* \(#,##0\);_(* &quot;-&quot;??_);_(@_)">
                  <c:v>3000</c:v>
                </c:pt>
                <c:pt idx="10" formatCode="_(* #,##0_);_(* \(#,##0\);_(* &quot;-&quot;??_);_(@_)">
                  <c:v>9000</c:v>
                </c:pt>
                <c:pt idx="11" formatCode="_(* #,##0_);_(* \(#,##0\);_(* &quot;-&quot;??_);_(@_)">
                  <c:v>3000</c:v>
                </c:pt>
                <c:pt idx="12" formatCode="_(* #,##0_);_(* \(#,##0\);_(* &quot;-&quot;??_);_(@_)">
                  <c:v>3000</c:v>
                </c:pt>
                <c:pt idx="13" formatCode="_(* #,##0_);_(* \(#,##0\);_(* &quot;-&quot;??_);_(@_)">
                  <c:v>3000</c:v>
                </c:pt>
                <c:pt idx="14" formatCode="_(* #,##0_);_(* \(#,##0\);_(* &quot;-&quot;??_);_(@_)">
                  <c:v>9000</c:v>
                </c:pt>
                <c:pt idx="15" formatCode="_(* #,##0_);_(* \(#,##0\);_(* &quot;-&quot;??_);_(@_)">
                  <c:v>3000</c:v>
                </c:pt>
                <c:pt idx="16" formatCode="_(* #,##0_);_(* \(#,##0\);_(* &quot;-&quot;??_);_(@_)">
                  <c:v>3500</c:v>
                </c:pt>
                <c:pt idx="17" formatCode="_(* #,##0_);_(* \(#,##0\);_(* &quot;-&quot;??_);_(@_)">
                  <c:v>2500</c:v>
                </c:pt>
                <c:pt idx="18" formatCode="_(* #,##0_);_(* \(#,##0\);_(* &quot;-&quot;??_);_(@_)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E-4F46-85B0-B381686D2210}"/>
            </c:ext>
          </c:extLst>
        </c:ser>
        <c:ser>
          <c:idx val="1"/>
          <c:order val="1"/>
          <c:tx>
            <c:strRef>
              <c:f>TABLA!$C$10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TABLA!$C$11:$C$30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10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10</c:v>
                </c:pt>
                <c:pt idx="6" formatCode="_(* #,##0_);_(* \(#,##0\);_(* &quot;-&quot;??_);_(@_)">
                  <c:v>10</c:v>
                </c:pt>
                <c:pt idx="9" formatCode="_(* #,##0_);_(* \(#,##0\);_(* &quot;-&quot;??_);_(@_)">
                  <c:v>10</c:v>
                </c:pt>
                <c:pt idx="10" formatCode="_(* #,##0_);_(* \(#,##0\);_(* &quot;-&quot;??_);_(@_)">
                  <c:v>24</c:v>
                </c:pt>
                <c:pt idx="11" formatCode="_(* #,##0_);_(* \(#,##0\);_(* &quot;-&quot;??_);_(@_)">
                  <c:v>7</c:v>
                </c:pt>
                <c:pt idx="12" formatCode="_(* #,##0_);_(* \(#,##0\);_(* &quot;-&quot;??_);_(@_)">
                  <c:v>8</c:v>
                </c:pt>
                <c:pt idx="13" formatCode="_(* #,##0_);_(* \(#,##0\);_(* &quot;-&quot;??_);_(@_)">
                  <c:v>9</c:v>
                </c:pt>
                <c:pt idx="14" formatCode="_(* #,##0_);_(* \(#,##0\);_(* &quot;-&quot;??_);_(@_)">
                  <c:v>5</c:v>
                </c:pt>
                <c:pt idx="15" formatCode="_(* #,##0_);_(* \(#,##0\);_(* &quot;-&quot;??_);_(@_)">
                  <c:v>0</c:v>
                </c:pt>
                <c:pt idx="16" formatCode="_(* #,##0_);_(* \(#,##0\);_(* &quot;-&quot;??_);_(@_)">
                  <c:v>4</c:v>
                </c:pt>
                <c:pt idx="17" formatCode="_(* #,##0_);_(* \(#,##0\);_(* &quot;-&quot;??_);_(@_)">
                  <c:v>1</c:v>
                </c:pt>
                <c:pt idx="18" formatCode="_(* #,##0_);_(* \(#,##0\);_(* &quot;-&quot;??_);_(@_)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E-4F46-85B0-B381686D2210}"/>
            </c:ext>
          </c:extLst>
        </c:ser>
        <c:ser>
          <c:idx val="2"/>
          <c:order val="2"/>
          <c:tx>
            <c:strRef>
              <c:f>TABLA!$D$10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TABLA!$D$11:$D$30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33</c:v>
                </c:pt>
                <c:pt idx="3" formatCode="_(* #,##0_);_(* \(#,##0\);_(* &quot;-&quot;??_);_(@_)">
                  <c:v>24</c:v>
                </c:pt>
                <c:pt idx="4" formatCode="_(* #,##0_);_(* \(#,##0\);_(* &quot;-&quot;??_);_(@_)">
                  <c:v>5</c:v>
                </c:pt>
                <c:pt idx="5" formatCode="_(* #,##0_);_(* \(#,##0\);_(* &quot;-&quot;??_);_(@_)">
                  <c:v>4</c:v>
                </c:pt>
                <c:pt idx="6" formatCode="_(* #,##0_);_(* \(#,##0\);_(* &quot;-&quot;??_);_(@_)">
                  <c:v>59</c:v>
                </c:pt>
                <c:pt idx="7" formatCode="_(* #,##0_);_(* \(#,##0\);_(* &quot;-&quot;??_);_(@_)">
                  <c:v>7</c:v>
                </c:pt>
                <c:pt idx="8" formatCode="_(* #,##0_);_(* \(#,##0\);_(* &quot;-&quot;??_);_(@_)">
                  <c:v>44</c:v>
                </c:pt>
                <c:pt idx="9" formatCode="_(* #,##0_);_(* \(#,##0\);_(* &quot;-&quot;??_);_(@_)">
                  <c:v>8</c:v>
                </c:pt>
                <c:pt idx="10" formatCode="_(* #,##0_);_(* \(#,##0\);_(* &quot;-&quot;??_);_(@_)">
                  <c:v>19</c:v>
                </c:pt>
                <c:pt idx="11" formatCode="_(* #,##0_);_(* \(#,##0\);_(* &quot;-&quot;??_);_(@_)">
                  <c:v>2</c:v>
                </c:pt>
                <c:pt idx="12" formatCode="_(* #,##0_);_(* \(#,##0\);_(* &quot;-&quot;??_);_(@_)">
                  <c:v>8</c:v>
                </c:pt>
                <c:pt idx="13" formatCode="_(* #,##0_);_(* \(#,##0\);_(* &quot;-&quot;??_);_(@_)">
                  <c:v>9</c:v>
                </c:pt>
                <c:pt idx="14" formatCode="_(* #,##0_);_(* \(#,##0\);_(* &quot;-&quot;??_);_(@_)">
                  <c:v>222</c:v>
                </c:pt>
                <c:pt idx="15" formatCode="_(* #,##0_);_(* \(#,##0\);_(* &quot;-&quot;??_);_(@_)">
                  <c:v>11</c:v>
                </c:pt>
                <c:pt idx="16" formatCode="_(* #,##0_);_(* \(#,##0\);_(* &quot;-&quot;??_);_(@_)">
                  <c:v>6</c:v>
                </c:pt>
                <c:pt idx="17" formatCode="_(* #,##0_);_(* \(#,##0\);_(* &quot;-&quot;??_);_(@_)">
                  <c:v>205</c:v>
                </c:pt>
                <c:pt idx="18" formatCode="_(* #,##0_);_(* \(#,##0\);_(* &quot;-&quot;??_);_(@_)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E-4F46-85B0-B381686D2210}"/>
            </c:ext>
          </c:extLst>
        </c:ser>
        <c:ser>
          <c:idx val="3"/>
          <c:order val="3"/>
          <c:tx>
            <c:strRef>
              <c:f>TABLA!$E$10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TABLA!$E$11:$E$30</c:f>
              <c:numCache>
                <c:formatCode>General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5</c:v>
                </c:pt>
                <c:pt idx="7" formatCode="_(* #,##0_);_(* \(#,##0\);_(* &quot;-&quot;??_);_(@_)">
                  <c:v>1</c:v>
                </c:pt>
                <c:pt idx="9" formatCode="_(* #,##0_);_(* \(#,##0\);_(* &quot;-&quot;??_);_(@_)">
                  <c:v>4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4</c:v>
                </c:pt>
                <c:pt idx="15" formatCode="_(* #,##0_);_(* \(#,##0\);_(* &quot;-&quot;??_);_(@_)">
                  <c:v>2</c:v>
                </c:pt>
                <c:pt idx="16" formatCode="_(* #,##0_);_(* \(#,##0\);_(* &quot;-&quot;??_);_(@_)">
                  <c:v>2</c:v>
                </c:pt>
                <c:pt idx="18" formatCode="_(* #,##0_);_(* \(#,##0\);_(* &quot;-&quot;??_);_(@_)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1E-4F46-85B0-B381686D2210}"/>
            </c:ext>
          </c:extLst>
        </c:ser>
        <c:ser>
          <c:idx val="4"/>
          <c:order val="4"/>
          <c:tx>
            <c:strRef>
              <c:f>TABLA!$F$10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TABLA!$F$11:$F$30</c:f>
              <c:numCache>
                <c:formatCode>General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5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1E-4F46-85B0-B381686D2210}"/>
            </c:ext>
          </c:extLst>
        </c:ser>
        <c:ser>
          <c:idx val="5"/>
          <c:order val="5"/>
          <c:tx>
            <c:strRef>
              <c:f>TABLA!$G$10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TABLA!$G$11:$G$30</c:f>
              <c:numCache>
                <c:formatCode>General</c:formatCode>
                <c:ptCount val="20"/>
                <c:pt idx="0">
                  <c:v>0</c:v>
                </c:pt>
                <c:pt idx="2" formatCode="#,##0">
                  <c:v>403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258</c:v>
                </c:pt>
                <c:pt idx="5" formatCode="_(* #,##0_);_(* \(#,##0\);_(* &quot;-&quot;??_);_(@_)">
                  <c:v>145</c:v>
                </c:pt>
                <c:pt idx="6" formatCode="_(* #,##0_);_(* \(#,##0\);_(* &quot;-&quot;??_);_(@_)">
                  <c:v>350</c:v>
                </c:pt>
                <c:pt idx="7" formatCode="_(* #,##0_);_(* \(#,##0\);_(* &quot;-&quot;??_);_(@_)">
                  <c:v>145</c:v>
                </c:pt>
                <c:pt idx="8" formatCode="_(* #,##0_);_(* \(#,##0\);_(* &quot;-&quot;??_);_(@_)">
                  <c:v>145</c:v>
                </c:pt>
                <c:pt idx="9" formatCode="_(* #,##0_);_(* \(#,##0\);_(* &quot;-&quot;??_);_(@_)">
                  <c:v>60</c:v>
                </c:pt>
                <c:pt idx="10" formatCode="_(* #,##0_);_(* \(#,##0\);_(* &quot;-&quot;??_);_(@_)">
                  <c:v>490</c:v>
                </c:pt>
                <c:pt idx="11" formatCode="_(* #,##0_);_(* \(#,##0\);_(* &quot;-&quot;??_);_(@_)">
                  <c:v>232</c:v>
                </c:pt>
                <c:pt idx="12" formatCode="_(* #,##0_);_(* \(#,##0\);_(* &quot;-&quot;??_);_(@_)">
                  <c:v>129</c:v>
                </c:pt>
                <c:pt idx="13" formatCode="_(* #,##0_);_(* \(#,##0\);_(* &quot;-&quot;??_);_(@_)">
                  <c:v>129</c:v>
                </c:pt>
                <c:pt idx="14" formatCode="_(* #,##0_);_(* \(#,##0\);_(* &quot;-&quot;??_);_(@_)">
                  <c:v>194</c:v>
                </c:pt>
                <c:pt idx="15" formatCode="_(* #,##0_);_(* \(#,##0\);_(* &quot;-&quot;??_);_(@_)">
                  <c:v>129</c:v>
                </c:pt>
                <c:pt idx="16" formatCode="_(* #,##0_);_(* \(#,##0\);_(* &quot;-&quot;??_);_(@_)">
                  <c:v>65</c:v>
                </c:pt>
                <c:pt idx="18" formatCode="_(* #,##0_);_(* \(#,##0\);_(* &quot;-&quot;??_);_(@_)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1E-4F46-85B0-B381686D2210}"/>
            </c:ext>
          </c:extLst>
        </c:ser>
        <c:ser>
          <c:idx val="6"/>
          <c:order val="6"/>
          <c:tx>
            <c:strRef>
              <c:f>TABLA!$H$10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TABLA!$H$11:$H$30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478</c:v>
                </c:pt>
                <c:pt idx="3" formatCode="_(* #,##0_);_(* \(#,##0\);_(* &quot;-&quot;??_);_(@_)">
                  <c:v>478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197</c:v>
                </c:pt>
                <c:pt idx="11" formatCode="_(* #,##0_);_(* \(#,##0\);_(* &quot;-&quot;??_);_(@_)">
                  <c:v>197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1E-4F46-85B0-B381686D2210}"/>
            </c:ext>
          </c:extLst>
        </c:ser>
        <c:ser>
          <c:idx val="7"/>
          <c:order val="7"/>
          <c:tx>
            <c:strRef>
              <c:f>TABLA!$I$10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TABLA!$I$11:$I$30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36</c:v>
                </c:pt>
                <c:pt idx="3" formatCode="_(* #,##0_);_(* \(#,##0\);_(* &quot;-&quot;??_);_(@_)">
                  <c:v>10</c:v>
                </c:pt>
                <c:pt idx="4" formatCode="_(* #,##0_);_(* \(#,##0\);_(* &quot;-&quot;??_);_(@_)">
                  <c:v>9</c:v>
                </c:pt>
                <c:pt idx="5" formatCode="_(* #,##0_);_(* \(#,##0\);_(* &quot;-&quot;??_);_(@_)">
                  <c:v>17</c:v>
                </c:pt>
                <c:pt idx="6" formatCode="_(* #,##0_);_(* \(#,##0\);_(* &quot;-&quot;??_);_(@_)">
                  <c:v>62</c:v>
                </c:pt>
                <c:pt idx="7" formatCode="_(* #,##0_);_(* \(#,##0\);_(* &quot;-&quot;??_);_(@_)">
                  <c:v>14</c:v>
                </c:pt>
                <c:pt idx="8" formatCode="_(* #,##0_);_(* \(#,##0\);_(* &quot;-&quot;??_);_(@_)">
                  <c:v>20</c:v>
                </c:pt>
                <c:pt idx="9" formatCode="_(* #,##0_);_(* \(#,##0\);_(* &quot;-&quot;??_);_(@_)">
                  <c:v>28</c:v>
                </c:pt>
                <c:pt idx="10" formatCode="_(* #,##0_);_(* \(#,##0\);_(* &quot;-&quot;??_);_(@_)">
                  <c:v>48</c:v>
                </c:pt>
                <c:pt idx="11" formatCode="_(* #,##0_);_(* \(#,##0\);_(* &quot;-&quot;??_);_(@_)">
                  <c:v>13</c:v>
                </c:pt>
                <c:pt idx="12" formatCode="_(* #,##0_);_(* \(#,##0\);_(* &quot;-&quot;??_);_(@_)">
                  <c:v>16</c:v>
                </c:pt>
                <c:pt idx="13" formatCode="_(* #,##0_);_(* \(#,##0\);_(* &quot;-&quot;??_);_(@_)">
                  <c:v>19</c:v>
                </c:pt>
                <c:pt idx="14" formatCode="_(* #,##0_);_(* \(#,##0\);_(* &quot;-&quot;??_);_(@_)">
                  <c:v>62</c:v>
                </c:pt>
                <c:pt idx="15" formatCode="_(* #,##0_);_(* \(#,##0\);_(* &quot;-&quot;??_);_(@_)">
                  <c:v>29</c:v>
                </c:pt>
                <c:pt idx="16" formatCode="_(* #,##0_);_(* \(#,##0\);_(* &quot;-&quot;??_);_(@_)">
                  <c:v>23</c:v>
                </c:pt>
                <c:pt idx="17" formatCode="_(* #,##0_);_(* \(#,##0\);_(* &quot;-&quot;??_);_(@_)">
                  <c:v>10</c:v>
                </c:pt>
                <c:pt idx="18" formatCode="_(* #,##0_);_(* \(#,##0\);_(* &quot;-&quot;??_);_(@_)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1E-4F46-85B0-B381686D2210}"/>
            </c:ext>
          </c:extLst>
        </c:ser>
        <c:ser>
          <c:idx val="8"/>
          <c:order val="8"/>
          <c:tx>
            <c:strRef>
              <c:f>TABLA!$J$10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TABLA!$J$11:$J$30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1E-4F46-85B0-B381686D2210}"/>
            </c:ext>
          </c:extLst>
        </c:ser>
        <c:ser>
          <c:idx val="9"/>
          <c:order val="9"/>
          <c:tx>
            <c:strRef>
              <c:f>TABLA!$K$10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TABLA!$K$11:$K$30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19</c:v>
                </c:pt>
                <c:pt idx="3" formatCode="_(* #,##0_);_(* \(#,##0\);_(* &quot;-&quot;??_);_(@_)">
                  <c:v>2</c:v>
                </c:pt>
                <c:pt idx="4" formatCode="_(* #,##0_);_(* \(#,##0\);_(* &quot;-&quot;??_);_(@_)">
                  <c:v>8</c:v>
                </c:pt>
                <c:pt idx="5" formatCode="_(* #,##0_);_(* \(#,##0\);_(* &quot;-&quot;??_);_(@_)">
                  <c:v>9</c:v>
                </c:pt>
                <c:pt idx="6" formatCode="_(* #,##0_);_(* \(#,##0\);_(* &quot;-&quot;??_);_(@_)">
                  <c:v>41</c:v>
                </c:pt>
                <c:pt idx="7" formatCode="_(* #,##0_);_(* \(#,##0\);_(* &quot;-&quot;??_);_(@_)">
                  <c:v>15</c:v>
                </c:pt>
                <c:pt idx="8" formatCode="_(* #,##0_);_(* \(#,##0\);_(* &quot;-&quot;??_);_(@_)">
                  <c:v>12</c:v>
                </c:pt>
                <c:pt idx="9" formatCode="_(* #,##0_);_(* \(#,##0\);_(* &quot;-&quot;??_);_(@_)">
                  <c:v>14</c:v>
                </c:pt>
                <c:pt idx="10" formatCode="_(* #,##0_);_(* \(#,##0\);_(* &quot;-&quot;??_);_(@_)">
                  <c:v>35</c:v>
                </c:pt>
                <c:pt idx="11" formatCode="_(* #,##0_);_(* \(#,##0\);_(* &quot;-&quot;??_);_(@_)">
                  <c:v>20</c:v>
                </c:pt>
                <c:pt idx="12" formatCode="_(* #,##0_);_(* \(#,##0\);_(* &quot;-&quot;??_);_(@_)">
                  <c:v>15</c:v>
                </c:pt>
                <c:pt idx="14" formatCode="_(* #,##0_);_(* \(#,##0\);_(* &quot;-&quot;??_);_(@_)">
                  <c:v>21</c:v>
                </c:pt>
                <c:pt idx="15" formatCode="_(* #,##0_);_(* \(#,##0\);_(* &quot;-&quot;??_);_(@_)">
                  <c:v>9</c:v>
                </c:pt>
                <c:pt idx="16" formatCode="_(* #,##0_);_(* \(#,##0\);_(* &quot;-&quot;??_);_(@_)">
                  <c:v>10</c:v>
                </c:pt>
                <c:pt idx="17" formatCode="_(* #,##0_);_(* \(#,##0\);_(* &quot;-&quot;??_);_(@_)">
                  <c:v>2</c:v>
                </c:pt>
                <c:pt idx="18" formatCode="_(* #,##0_);_(* \(#,##0\);_(* &quot;-&quot;??_);_(@_)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1E-4F46-85B0-B381686D2210}"/>
            </c:ext>
          </c:extLst>
        </c:ser>
        <c:ser>
          <c:idx val="10"/>
          <c:order val="10"/>
          <c:tx>
            <c:strRef>
              <c:f>TABLA!$L$10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TABLA!$L$11:$L$30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10</c:v>
                </c:pt>
                <c:pt idx="3" formatCode="_(* #,##0_);_(* \(#,##0\);_(* &quot;-&quot;??_);_(@_)">
                  <c:v>3</c:v>
                </c:pt>
                <c:pt idx="4" formatCode="_(* #,##0_);_(* \(#,##0\);_(* &quot;-&quot;??_);_(@_)">
                  <c:v>2</c:v>
                </c:pt>
                <c:pt idx="5" formatCode="_(* #,##0_);_(* \(#,##0\);_(* &quot;-&quot;??_);_(@_)">
                  <c:v>5</c:v>
                </c:pt>
                <c:pt idx="6" formatCode="_(* #,##0_);_(* \(#,##0\);_(* &quot;-&quot;??_);_(@_)">
                  <c:v>5</c:v>
                </c:pt>
                <c:pt idx="7" formatCode="_(* #,##0_);_(* \(#,##0\);_(* &quot;-&quot;??_);_(@_)">
                  <c:v>4</c:v>
                </c:pt>
                <c:pt idx="8" formatCode="_(* #,##0_);_(* \(#,##0\);_(* &quot;-&quot;??_);_(@_)">
                  <c:v>1</c:v>
                </c:pt>
                <c:pt idx="10" formatCode="_(* #,##0_);_(* \(#,##0\);_(* &quot;-&quot;??_);_(@_)">
                  <c:v>2</c:v>
                </c:pt>
                <c:pt idx="12" formatCode="_(* #,##0_);_(* \(#,##0\);_(* &quot;-&quot;??_);_(@_)">
                  <c:v>2</c:v>
                </c:pt>
                <c:pt idx="14" formatCode="_(* #,##0_);_(* \(#,##0\);_(* &quot;-&quot;??_);_(@_)">
                  <c:v>5</c:v>
                </c:pt>
                <c:pt idx="15" formatCode="_(* #,##0_);_(* \(#,##0\);_(* &quot;-&quot;??_);_(@_)">
                  <c:v>4</c:v>
                </c:pt>
                <c:pt idx="16" formatCode="_(* #,##0_);_(* \(#,##0\);_(* &quot;&quot;??_);_(@_)">
                  <c:v>1</c:v>
                </c:pt>
                <c:pt idx="18" formatCode="_(* #,##0_);_(* \(#,##0\);_(* &quot;-&quot;??_);_(@_)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1E-4F46-85B0-B381686D2210}"/>
            </c:ext>
          </c:extLst>
        </c:ser>
        <c:ser>
          <c:idx val="11"/>
          <c:order val="11"/>
          <c:tx>
            <c:strRef>
              <c:f>TABLA!$M$10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TABLA!$M$11:$M$30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1E-4F46-85B0-B381686D2210}"/>
            </c:ext>
          </c:extLst>
        </c:ser>
        <c:ser>
          <c:idx val="12"/>
          <c:order val="12"/>
          <c:tx>
            <c:strRef>
              <c:f>TABLA!$N$10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TABLA!$N$11:$N$30</c:f>
              <c:numCache>
                <c:formatCode>m/d/yyyy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1E-4F46-85B0-B381686D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26079"/>
        <c:axId val="224327999"/>
      </c:lineChart>
      <c:catAx>
        <c:axId val="22432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4327999"/>
        <c:crosses val="autoZero"/>
        <c:auto val="1"/>
        <c:lblAlgn val="ctr"/>
        <c:lblOffset val="100"/>
        <c:noMultiLvlLbl val="0"/>
      </c:catAx>
      <c:valAx>
        <c:axId val="22432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432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40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12</xdr:col>
      <xdr:colOff>0</xdr:colOff>
      <xdr:row>41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1171725</xdr:colOff>
      <xdr:row>1</xdr:row>
      <xdr:rowOff>163285</xdr:rowOff>
    </xdr:from>
    <xdr:to>
      <xdr:col>7</xdr:col>
      <xdr:colOff>43843</xdr:colOff>
      <xdr:row>4</xdr:row>
      <xdr:rowOff>332618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225" y="204106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9527</xdr:rowOff>
    </xdr:from>
    <xdr:to>
      <xdr:col>8</xdr:col>
      <xdr:colOff>704851</xdr:colOff>
      <xdr:row>3</xdr:row>
      <xdr:rowOff>189757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9527"/>
          <a:ext cx="1400176" cy="7517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9</xdr:row>
      <xdr:rowOff>19049</xdr:rowOff>
    </xdr:from>
    <xdr:to>
      <xdr:col>11</xdr:col>
      <xdr:colOff>495300</xdr:colOff>
      <xdr:row>25</xdr:row>
      <xdr:rowOff>123824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E82F32-91C1-47B5-B0D9-9B6B72FE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showGridLines="0" showRowColHeaders="0" tabSelected="1" topLeftCell="A12" zoomScale="70" zoomScaleNormal="70" workbookViewId="0">
      <selection activeCell="D38" sqref="D38"/>
    </sheetView>
  </sheetViews>
  <sheetFormatPr baseColWidth="10" defaultColWidth="0" defaultRowHeight="15" zeroHeight="1" x14ac:dyDescent="0.25"/>
  <cols>
    <col min="1" max="1" width="22.8554687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" customWidth="1"/>
    <col min="8" max="13" width="22.5703125" customWidth="1"/>
    <col min="14" max="14" width="11.42578125" customWidth="1"/>
    <col min="15" max="18" width="0" hidden="1" customWidth="1"/>
    <col min="19" max="16384" width="11.42578125" hidden="1"/>
  </cols>
  <sheetData>
    <row r="1" spans="1:16" ht="3" customHeight="1" x14ac:dyDescent="0.25"/>
    <row r="2" spans="1:16" ht="23.2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</row>
    <row r="3" spans="1:16" ht="23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2"/>
      <c r="P3" s="2"/>
    </row>
    <row r="4" spans="1:16" ht="23.2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</row>
    <row r="5" spans="1:16" ht="27.7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/>
      <c r="O5" s="2"/>
      <c r="P5" s="2"/>
    </row>
    <row r="6" spans="1:16" ht="21.75" customHeight="1" x14ac:dyDescent="0.4">
      <c r="A6" s="37" t="s">
        <v>29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2"/>
      <c r="O6" s="2"/>
      <c r="P6" s="2"/>
    </row>
    <row r="7" spans="1:16" ht="21.7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"/>
      <c r="O7" s="2"/>
      <c r="P7" s="2"/>
    </row>
    <row r="8" spans="1:16" ht="18.75" customHeight="1" x14ac:dyDescent="0.4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2"/>
      <c r="O8" s="2"/>
      <c r="P8" s="2"/>
    </row>
    <row r="9" spans="1:16" ht="21" customHeight="1" x14ac:dyDescent="0.25">
      <c r="A9" s="35" t="s">
        <v>33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6" ht="20.2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6" ht="25.5" customHeight="1" x14ac:dyDescent="0.25">
      <c r="A11" s="38" t="s">
        <v>26</v>
      </c>
      <c r="B11" s="36" t="s">
        <v>23</v>
      </c>
      <c r="C11" s="36" t="s">
        <v>24</v>
      </c>
      <c r="D11" s="36" t="s">
        <v>34</v>
      </c>
      <c r="E11" s="39" t="s">
        <v>12</v>
      </c>
      <c r="F11" s="39" t="s">
        <v>13</v>
      </c>
      <c r="G11" s="39" t="s">
        <v>31</v>
      </c>
      <c r="H11" s="36" t="s">
        <v>14</v>
      </c>
      <c r="I11" s="36" t="s">
        <v>21</v>
      </c>
      <c r="J11" s="36" t="s">
        <v>22</v>
      </c>
      <c r="K11" s="36" t="s">
        <v>25</v>
      </c>
      <c r="L11" s="36" t="s">
        <v>20</v>
      </c>
      <c r="M11" s="36" t="s">
        <v>15</v>
      </c>
    </row>
    <row r="12" spans="1:16" ht="65.25" customHeight="1" x14ac:dyDescent="0.25">
      <c r="A12" s="38"/>
      <c r="B12" s="36"/>
      <c r="C12" s="36"/>
      <c r="D12" s="36"/>
      <c r="E12" s="39"/>
      <c r="F12" s="39"/>
      <c r="G12" s="39"/>
      <c r="H12" s="36"/>
      <c r="I12" s="36"/>
      <c r="J12" s="36"/>
      <c r="K12" s="36"/>
      <c r="L12" s="36"/>
      <c r="M12" s="36"/>
      <c r="N12" s="28"/>
    </row>
    <row r="13" spans="1:16" ht="18.75" customHeight="1" x14ac:dyDescent="0.25">
      <c r="A13" s="17" t="s">
        <v>16</v>
      </c>
      <c r="B13" s="10">
        <f>B14+B15+B16</f>
        <v>6000</v>
      </c>
      <c r="C13" s="10">
        <f>C14+C15+C16</f>
        <v>10</v>
      </c>
      <c r="D13" s="10">
        <f>D14+D15+D16</f>
        <v>33</v>
      </c>
      <c r="E13" s="10">
        <f>E14+E15+E16</f>
        <v>0</v>
      </c>
      <c r="F13" s="10">
        <f t="shared" ref="F13" si="0">SUM(F14:F16)</f>
        <v>0</v>
      </c>
      <c r="G13" s="18">
        <f>G14+G15+G16</f>
        <v>403</v>
      </c>
      <c r="H13" s="10">
        <f>H14+H15+H16</f>
        <v>478</v>
      </c>
      <c r="I13" s="10">
        <f>I14+I15+I16</f>
        <v>36</v>
      </c>
      <c r="J13" s="10">
        <v>0</v>
      </c>
      <c r="K13" s="10">
        <f>K14+K15+K16</f>
        <v>19</v>
      </c>
      <c r="L13" s="10">
        <f>L14+L15+L16</f>
        <v>10</v>
      </c>
      <c r="M13" s="10">
        <v>0</v>
      </c>
      <c r="N13" s="28"/>
    </row>
    <row r="14" spans="1:16" ht="18.75" customHeight="1" x14ac:dyDescent="0.25">
      <c r="A14" s="19" t="str">
        <f>UPPER(TEXT(DATE(2024,1,1),("mmmm")))</f>
        <v>ENERO</v>
      </c>
      <c r="B14" s="20">
        <v>0</v>
      </c>
      <c r="C14" s="21">
        <v>0</v>
      </c>
      <c r="D14" s="21">
        <v>24</v>
      </c>
      <c r="E14" s="21">
        <v>0</v>
      </c>
      <c r="F14" s="21">
        <v>0</v>
      </c>
      <c r="G14" s="21">
        <v>0</v>
      </c>
      <c r="H14" s="22">
        <v>478</v>
      </c>
      <c r="I14" s="21">
        <v>10</v>
      </c>
      <c r="J14" s="21">
        <v>0</v>
      </c>
      <c r="K14" s="21">
        <v>2</v>
      </c>
      <c r="L14" s="21">
        <v>3</v>
      </c>
      <c r="M14" s="21">
        <v>0</v>
      </c>
      <c r="N14" s="28"/>
    </row>
    <row r="15" spans="1:16" ht="18.75" customHeight="1" x14ac:dyDescent="0.25">
      <c r="A15" s="19" t="str">
        <f>UPPER(TEXT(DATE(2024,2,1),("mmmm")))</f>
        <v>FEBRERO</v>
      </c>
      <c r="B15" s="20">
        <v>3000</v>
      </c>
      <c r="C15" s="21">
        <v>0</v>
      </c>
      <c r="D15" s="21">
        <v>5</v>
      </c>
      <c r="E15" s="21">
        <v>0</v>
      </c>
      <c r="F15" s="21">
        <v>0</v>
      </c>
      <c r="G15" s="21">
        <v>258</v>
      </c>
      <c r="H15" s="22">
        <v>0</v>
      </c>
      <c r="I15" s="21">
        <v>9</v>
      </c>
      <c r="J15" s="21">
        <v>0</v>
      </c>
      <c r="K15" s="21">
        <v>8</v>
      </c>
      <c r="L15" s="21">
        <v>2</v>
      </c>
      <c r="M15" s="21">
        <v>0</v>
      </c>
      <c r="N15" s="28"/>
    </row>
    <row r="16" spans="1:16" ht="18" customHeight="1" x14ac:dyDescent="0.25">
      <c r="A16" s="23" t="s">
        <v>1</v>
      </c>
      <c r="B16" s="20">
        <v>3000</v>
      </c>
      <c r="C16" s="21">
        <v>10</v>
      </c>
      <c r="D16" s="21">
        <v>4</v>
      </c>
      <c r="E16" s="21">
        <v>0</v>
      </c>
      <c r="F16" s="21">
        <v>0</v>
      </c>
      <c r="G16" s="21">
        <v>145</v>
      </c>
      <c r="H16" s="22">
        <v>0</v>
      </c>
      <c r="I16" s="21">
        <v>17</v>
      </c>
      <c r="J16" s="21">
        <v>0</v>
      </c>
      <c r="K16" s="21">
        <v>9</v>
      </c>
      <c r="L16" s="21">
        <v>5</v>
      </c>
      <c r="M16" s="22">
        <v>0</v>
      </c>
      <c r="N16" s="28"/>
    </row>
    <row r="17" spans="1:14" ht="19.5" customHeight="1" x14ac:dyDescent="0.25">
      <c r="A17" s="17" t="s">
        <v>17</v>
      </c>
      <c r="B17" s="10">
        <f>B18+B19+B20</f>
        <v>9000</v>
      </c>
      <c r="C17" s="10">
        <f>C18+C19+C20</f>
        <v>10</v>
      </c>
      <c r="D17" s="10">
        <f>D18+D19+D20</f>
        <v>59</v>
      </c>
      <c r="E17" s="10">
        <f>E18+E19+E20</f>
        <v>5</v>
      </c>
      <c r="F17" s="10">
        <f t="shared" ref="F17" si="1">SUM(F18:F20)</f>
        <v>0</v>
      </c>
      <c r="G17" s="10">
        <f>G18+G19+G20</f>
        <v>350</v>
      </c>
      <c r="H17" s="10">
        <f>H18+H19+H20</f>
        <v>0</v>
      </c>
      <c r="I17" s="10">
        <f>I18+I19+I20</f>
        <v>62</v>
      </c>
      <c r="J17" s="10">
        <f t="shared" ref="J17:M17" si="2">SUM(J18:J20)</f>
        <v>0</v>
      </c>
      <c r="K17" s="10">
        <f>K18+K19+K20</f>
        <v>41</v>
      </c>
      <c r="L17" s="10">
        <f>L18+L19+L20</f>
        <v>5</v>
      </c>
      <c r="M17" s="10">
        <f t="shared" si="2"/>
        <v>0</v>
      </c>
      <c r="N17" s="28"/>
    </row>
    <row r="18" spans="1:14" ht="18.75" customHeight="1" x14ac:dyDescent="0.25">
      <c r="A18" s="24" t="s">
        <v>2</v>
      </c>
      <c r="B18" s="21">
        <v>3000</v>
      </c>
      <c r="C18" s="21"/>
      <c r="D18" s="21">
        <v>7</v>
      </c>
      <c r="E18" s="21">
        <v>1</v>
      </c>
      <c r="F18" s="21"/>
      <c r="G18" s="21">
        <v>145</v>
      </c>
      <c r="H18" s="21"/>
      <c r="I18" s="21">
        <v>14</v>
      </c>
      <c r="J18" s="21"/>
      <c r="K18" s="21">
        <v>15</v>
      </c>
      <c r="L18" s="21">
        <v>4</v>
      </c>
      <c r="M18" s="21"/>
      <c r="N18" s="28"/>
    </row>
    <row r="19" spans="1:14" ht="18.75" customHeight="1" x14ac:dyDescent="0.25">
      <c r="A19" s="24" t="s">
        <v>3</v>
      </c>
      <c r="B19" s="20">
        <v>3000</v>
      </c>
      <c r="C19" s="21"/>
      <c r="D19" s="20">
        <v>44</v>
      </c>
      <c r="E19" s="21"/>
      <c r="F19" s="21"/>
      <c r="G19" s="21">
        <v>145</v>
      </c>
      <c r="H19" s="21"/>
      <c r="I19" s="21">
        <v>20</v>
      </c>
      <c r="J19" s="21"/>
      <c r="K19" s="21">
        <v>12</v>
      </c>
      <c r="L19" s="21">
        <v>1</v>
      </c>
      <c r="M19" s="21"/>
      <c r="N19" s="28"/>
    </row>
    <row r="20" spans="1:14" ht="17.25" customHeight="1" x14ac:dyDescent="0.25">
      <c r="A20" s="23" t="s">
        <v>4</v>
      </c>
      <c r="B20" s="21">
        <v>3000</v>
      </c>
      <c r="C20" s="21">
        <v>10</v>
      </c>
      <c r="D20" s="21">
        <v>8</v>
      </c>
      <c r="E20" s="21">
        <v>4</v>
      </c>
      <c r="F20" s="21"/>
      <c r="G20" s="21">
        <v>60</v>
      </c>
      <c r="H20" s="21"/>
      <c r="I20" s="21">
        <v>28</v>
      </c>
      <c r="J20" s="21"/>
      <c r="K20" s="21">
        <v>14</v>
      </c>
      <c r="L20" s="21"/>
      <c r="M20" s="21"/>
      <c r="N20" s="28"/>
    </row>
    <row r="21" spans="1:14" ht="21" customHeight="1" x14ac:dyDescent="0.25">
      <c r="A21" s="17" t="s">
        <v>18</v>
      </c>
      <c r="B21" s="10">
        <f>B22+B23+B24</f>
        <v>9000</v>
      </c>
      <c r="C21" s="10">
        <f>C22+C23+C24</f>
        <v>24</v>
      </c>
      <c r="D21" s="10">
        <f>D22+D23+D24</f>
        <v>19</v>
      </c>
      <c r="E21" s="10">
        <f>E22+E23+E24</f>
        <v>0</v>
      </c>
      <c r="F21" s="10">
        <f t="shared" ref="F21" si="3">SUM(F22:F24)</f>
        <v>0</v>
      </c>
      <c r="G21" s="10">
        <f>G22+G23+G24</f>
        <v>490</v>
      </c>
      <c r="H21" s="10">
        <f>H22+H23+H24</f>
        <v>197</v>
      </c>
      <c r="I21" s="10">
        <f>I22+I23+I24</f>
        <v>48</v>
      </c>
      <c r="J21" s="10">
        <f t="shared" ref="J21:M21" si="4">SUM(J22:J24)</f>
        <v>0</v>
      </c>
      <c r="K21" s="10">
        <f>K22+K23+K24</f>
        <v>35</v>
      </c>
      <c r="L21" s="10">
        <f>L22+L23+L24</f>
        <v>2</v>
      </c>
      <c r="M21" s="10">
        <f t="shared" si="4"/>
        <v>0</v>
      </c>
      <c r="N21" s="28"/>
    </row>
    <row r="22" spans="1:14" ht="18.75" customHeight="1" x14ac:dyDescent="0.25">
      <c r="A22" s="24" t="s">
        <v>5</v>
      </c>
      <c r="B22" s="21">
        <v>3000</v>
      </c>
      <c r="C22" s="21">
        <v>7</v>
      </c>
      <c r="D22" s="21">
        <v>2</v>
      </c>
      <c r="E22" s="21"/>
      <c r="F22" s="21"/>
      <c r="G22" s="21">
        <v>232</v>
      </c>
      <c r="H22" s="21">
        <v>197</v>
      </c>
      <c r="I22" s="21">
        <v>13</v>
      </c>
      <c r="J22" s="21"/>
      <c r="K22" s="21">
        <v>20</v>
      </c>
      <c r="L22" s="21"/>
      <c r="M22" s="21"/>
      <c r="N22" s="28"/>
    </row>
    <row r="23" spans="1:14" ht="18.75" customHeight="1" x14ac:dyDescent="0.25">
      <c r="A23" s="24" t="s">
        <v>6</v>
      </c>
      <c r="B23" s="21">
        <v>3000</v>
      </c>
      <c r="C23" s="21">
        <v>8</v>
      </c>
      <c r="D23" s="21">
        <v>8</v>
      </c>
      <c r="E23" s="21"/>
      <c r="F23" s="21"/>
      <c r="G23" s="21">
        <v>129</v>
      </c>
      <c r="H23" s="21"/>
      <c r="I23" s="21">
        <v>16</v>
      </c>
      <c r="J23" s="21"/>
      <c r="K23" s="21">
        <v>15</v>
      </c>
      <c r="L23" s="21">
        <v>2</v>
      </c>
      <c r="M23" s="21"/>
      <c r="N23" s="28"/>
    </row>
    <row r="24" spans="1:14" ht="20.25" customHeight="1" x14ac:dyDescent="0.25">
      <c r="A24" s="23" t="s">
        <v>10</v>
      </c>
      <c r="B24" s="21">
        <v>3000</v>
      </c>
      <c r="C24" s="21">
        <v>9</v>
      </c>
      <c r="D24" s="21">
        <v>9</v>
      </c>
      <c r="E24" s="21"/>
      <c r="F24" s="21"/>
      <c r="G24" s="21">
        <v>129</v>
      </c>
      <c r="H24" s="25"/>
      <c r="I24" s="21">
        <v>19</v>
      </c>
      <c r="J24" s="21"/>
      <c r="K24" s="21"/>
      <c r="L24" s="21"/>
      <c r="M24" s="21"/>
      <c r="N24" s="28"/>
    </row>
    <row r="25" spans="1:14" ht="18.75" customHeight="1" x14ac:dyDescent="0.25">
      <c r="A25" s="17" t="s">
        <v>19</v>
      </c>
      <c r="B25" s="10">
        <f>B26+B27+B28</f>
        <v>9000</v>
      </c>
      <c r="C25" s="10">
        <f>C26+C27+C28</f>
        <v>5</v>
      </c>
      <c r="D25" s="10">
        <f>D26+D27+D28</f>
        <v>222</v>
      </c>
      <c r="E25" s="10">
        <f>E26+E27+E28</f>
        <v>4</v>
      </c>
      <c r="F25" s="10">
        <f t="shared" ref="F25" si="5">SUM(F26:F28)</f>
        <v>0</v>
      </c>
      <c r="G25" s="10">
        <f>G26+G27+G28</f>
        <v>194</v>
      </c>
      <c r="H25" s="10">
        <f>H26+H27+H28</f>
        <v>0</v>
      </c>
      <c r="I25" s="10">
        <f>I26+I27+I28</f>
        <v>62</v>
      </c>
      <c r="J25" s="10">
        <f t="shared" ref="J25:M25" si="6">SUM(J26:J28)</f>
        <v>0</v>
      </c>
      <c r="K25" s="10">
        <f>K26+K27+K28</f>
        <v>21</v>
      </c>
      <c r="L25" s="10">
        <f>L26+L27+L28</f>
        <v>5</v>
      </c>
      <c r="M25" s="10">
        <f t="shared" si="6"/>
        <v>0</v>
      </c>
      <c r="N25" s="28"/>
    </row>
    <row r="26" spans="1:14" ht="18.75" customHeight="1" x14ac:dyDescent="0.25">
      <c r="A26" s="24" t="s">
        <v>7</v>
      </c>
      <c r="B26" s="21">
        <v>3000</v>
      </c>
      <c r="C26" s="21">
        <v>0</v>
      </c>
      <c r="D26" s="21">
        <v>11</v>
      </c>
      <c r="E26" s="21">
        <v>2</v>
      </c>
      <c r="F26" s="21">
        <v>0</v>
      </c>
      <c r="G26" s="21">
        <v>129</v>
      </c>
      <c r="H26" s="25"/>
      <c r="I26" s="21">
        <v>29</v>
      </c>
      <c r="J26" s="21"/>
      <c r="K26" s="21">
        <v>9</v>
      </c>
      <c r="L26" s="21">
        <v>4</v>
      </c>
      <c r="M26" s="21"/>
      <c r="N26" s="28"/>
    </row>
    <row r="27" spans="1:14" ht="18.75" customHeight="1" x14ac:dyDescent="0.25">
      <c r="A27" s="24" t="s">
        <v>8</v>
      </c>
      <c r="B27" s="21">
        <v>3500</v>
      </c>
      <c r="C27" s="21">
        <v>4</v>
      </c>
      <c r="D27" s="21">
        <v>6</v>
      </c>
      <c r="E27" s="21">
        <v>2</v>
      </c>
      <c r="F27" s="21"/>
      <c r="G27" s="21">
        <v>65</v>
      </c>
      <c r="H27" s="25"/>
      <c r="I27" s="21">
        <v>23</v>
      </c>
      <c r="J27" s="21"/>
      <c r="K27" s="21">
        <v>10</v>
      </c>
      <c r="L27" s="25">
        <v>1</v>
      </c>
      <c r="M27" s="25"/>
      <c r="N27" s="28"/>
    </row>
    <row r="28" spans="1:14" ht="20.25" customHeight="1" x14ac:dyDescent="0.25">
      <c r="A28" s="24" t="s">
        <v>9</v>
      </c>
      <c r="B28" s="21">
        <v>2500</v>
      </c>
      <c r="C28" s="21">
        <v>1</v>
      </c>
      <c r="D28" s="21">
        <v>205</v>
      </c>
      <c r="E28" s="21"/>
      <c r="F28" s="21"/>
      <c r="G28" s="21"/>
      <c r="H28" s="25"/>
      <c r="I28" s="21">
        <v>10</v>
      </c>
      <c r="J28" s="21"/>
      <c r="K28" s="21">
        <v>2</v>
      </c>
      <c r="L28" s="25"/>
      <c r="M28" s="25"/>
    </row>
    <row r="29" spans="1:14" ht="20.25" customHeight="1" x14ac:dyDescent="0.25">
      <c r="A29" s="26" t="s">
        <v>0</v>
      </c>
      <c r="B29" s="27">
        <f>B13+B17+B21+B25</f>
        <v>33000</v>
      </c>
      <c r="C29" s="27">
        <f>C13+C25+C21+C17</f>
        <v>49</v>
      </c>
      <c r="D29" s="27">
        <f>D25+D21+D17+D13</f>
        <v>333</v>
      </c>
      <c r="E29" s="27">
        <f>E25+E21+E17+E13</f>
        <v>9</v>
      </c>
      <c r="F29" s="27">
        <f t="shared" ref="F29:M29" si="7">F25+F21+F17+F13</f>
        <v>0</v>
      </c>
      <c r="G29" s="27">
        <f>G17+G21+G25</f>
        <v>1034</v>
      </c>
      <c r="H29" s="27">
        <f>H25+H21+H17+H13</f>
        <v>675</v>
      </c>
      <c r="I29" s="27">
        <f>I25+I21+I17+I13</f>
        <v>208</v>
      </c>
      <c r="J29" s="27">
        <f t="shared" si="7"/>
        <v>0</v>
      </c>
      <c r="K29" s="27">
        <f>K25+K21+K17+K13</f>
        <v>116</v>
      </c>
      <c r="L29" s="27">
        <f>L25+L21+L17+L13</f>
        <v>22</v>
      </c>
      <c r="M29" s="27">
        <f t="shared" si="7"/>
        <v>0</v>
      </c>
    </row>
    <row r="30" spans="1:14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4" x14ac:dyDescent="0.25"/>
    <row r="32" spans="1:14" x14ac:dyDescent="0.25"/>
    <row r="33" spans="4:13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4:13" x14ac:dyDescent="0.25">
      <c r="D34" s="1"/>
      <c r="E34" s="1"/>
      <c r="H34" s="7"/>
      <c r="I34" s="7"/>
      <c r="K34" s="33"/>
      <c r="L34" s="33"/>
      <c r="M34" s="7"/>
    </row>
    <row r="35" spans="4:13" ht="17.25" customHeight="1" x14ac:dyDescent="0.3">
      <c r="D35" s="1"/>
      <c r="E35" s="1"/>
      <c r="F35" s="4"/>
      <c r="G35" s="4"/>
      <c r="J35" s="8"/>
      <c r="K35" s="31" t="s">
        <v>35</v>
      </c>
      <c r="L35" s="31"/>
      <c r="M35" s="8"/>
    </row>
    <row r="36" spans="4:13" ht="18" x14ac:dyDescent="0.25">
      <c r="D36" s="1"/>
      <c r="E36" s="1"/>
      <c r="J36" s="7"/>
      <c r="K36" s="32" t="s">
        <v>36</v>
      </c>
      <c r="L36" s="32"/>
      <c r="M36" s="9"/>
    </row>
    <row r="37" spans="4:13" ht="18" x14ac:dyDescent="0.25">
      <c r="D37" s="1"/>
      <c r="E37" s="1"/>
      <c r="J37" s="9"/>
      <c r="K37" s="11"/>
      <c r="L37" s="11"/>
      <c r="M37" s="9"/>
    </row>
    <row r="38" spans="4:13" ht="18" x14ac:dyDescent="0.25">
      <c r="D38" s="1"/>
      <c r="E38" s="1"/>
      <c r="J38" s="9"/>
      <c r="K38" s="11"/>
      <c r="L38" s="11"/>
      <c r="M38" s="9"/>
    </row>
    <row r="39" spans="4:13" ht="18" x14ac:dyDescent="0.25">
      <c r="D39" s="1"/>
      <c r="E39" s="1"/>
      <c r="J39" s="9"/>
      <c r="K39" s="11"/>
      <c r="L39" s="11"/>
      <c r="M39" s="9"/>
    </row>
    <row r="40" spans="4:13" ht="17.25" x14ac:dyDescent="0.3">
      <c r="M40" s="15"/>
    </row>
    <row r="41" spans="4:13" x14ac:dyDescent="0.25">
      <c r="D41" s="34"/>
      <c r="E41" s="34"/>
      <c r="F41" s="3"/>
      <c r="G41" s="3"/>
      <c r="H41" s="3"/>
      <c r="I41" s="3"/>
      <c r="J41" s="3"/>
      <c r="K41" s="3"/>
      <c r="L41" s="3"/>
    </row>
    <row r="42" spans="4:13" x14ac:dyDescent="0.25"/>
  </sheetData>
  <mergeCells count="20">
    <mergeCell ref="A6:M6"/>
    <mergeCell ref="A11:A12"/>
    <mergeCell ref="M11:M12"/>
    <mergeCell ref="F11:F12"/>
    <mergeCell ref="H11:H12"/>
    <mergeCell ref="E11:E12"/>
    <mergeCell ref="D11:D12"/>
    <mergeCell ref="A8:M8"/>
    <mergeCell ref="C11:C12"/>
    <mergeCell ref="B11:B12"/>
    <mergeCell ref="L11:L12"/>
    <mergeCell ref="G11:G12"/>
    <mergeCell ref="I11:I12"/>
    <mergeCell ref="J11:J12"/>
    <mergeCell ref="K35:L35"/>
    <mergeCell ref="K36:L36"/>
    <mergeCell ref="K34:L34"/>
    <mergeCell ref="D41:E41"/>
    <mergeCell ref="A9:M9"/>
    <mergeCell ref="K11:K12"/>
  </mergeCells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P35"/>
  <sheetViews>
    <sheetView showGridLines="0" showRowColHeaders="0" topLeftCell="E1" workbookViewId="0">
      <selection activeCell="K9" sqref="K9"/>
    </sheetView>
  </sheetViews>
  <sheetFormatPr baseColWidth="10" defaultRowHeight="15" x14ac:dyDescent="0.25"/>
  <cols>
    <col min="2" max="2" width="8.7109375" customWidth="1"/>
  </cols>
  <sheetData>
    <row r="5" spans="3:16" ht="18.75" x14ac:dyDescent="0.3">
      <c r="C5" s="37" t="s">
        <v>30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12"/>
      <c r="P5" s="12"/>
    </row>
    <row r="6" spans="3:16" ht="18.75" x14ac:dyDescent="0.3">
      <c r="C6" s="41" t="s">
        <v>27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2"/>
      <c r="P6" s="12"/>
    </row>
    <row r="7" spans="3:16" ht="16.5" x14ac:dyDescent="0.25"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  <c r="P7" s="13"/>
    </row>
    <row r="8" spans="3:16" x14ac:dyDescent="0.25">
      <c r="G8" t="s">
        <v>33</v>
      </c>
    </row>
    <row r="34" spans="3:3" x14ac:dyDescent="0.25">
      <c r="C34" s="14" t="s">
        <v>32</v>
      </c>
    </row>
    <row r="35" spans="3:3" x14ac:dyDescent="0.25">
      <c r="C35" t="s">
        <v>28</v>
      </c>
    </row>
  </sheetData>
  <mergeCells count="3">
    <mergeCell ref="C5:N5"/>
    <mergeCell ref="C6:N6"/>
    <mergeCell ref="C7:N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</vt:lpstr>
      <vt:lpstr>ESTADISTICAS GLV</vt:lpstr>
      <vt:lpstr>TABLA!Área_de_impresión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Gobernación Provincial Monte Plata</cp:lastModifiedBy>
  <cp:lastPrinted>2026-01-06T18:53:16Z</cp:lastPrinted>
  <dcterms:created xsi:type="dcterms:W3CDTF">2019-12-03T15:12:20Z</dcterms:created>
  <dcterms:modified xsi:type="dcterms:W3CDTF">2026-01-07T18:21:48Z</dcterms:modified>
</cp:coreProperties>
</file>